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m0026-smb5\建設交通部\建設交通部本庁・地域機関共用\08丹後土木\電子入札\添付資料（R8）\工事\042【未】総合・土木（事後・概略・構造物債・除雪表彰）「浅茂川下岡線」丹後８防災安全第６７３号の１の１他１件\"/>
    </mc:Choice>
  </mc:AlternateContent>
  <xr:revisionPtr revIDLastSave="0" documentId="13_ncr:1_{FC2DD9FB-09F1-4D64-A7D6-2A8EA2549F0F}" xr6:coauthVersionLast="47" xr6:coauthVersionMax="47" xr10:uidLastSave="{00000000-0000-0000-0000-000000000000}"/>
  <bookViews>
    <workbookView xWindow="-108" yWindow="-108" windowWidth="23256" windowHeight="12456" tabRatio="841" xr2:uid="{43072984-6DB4-4051-9A76-D3B7B7F3A458}"/>
  </bookViews>
  <sheets>
    <sheet name="申請書" sheetId="49" r:id="rId1"/>
    <sheet name="申請書 (記入例；単体)" sheetId="50" r:id="rId2"/>
    <sheet name="総・加算点算出書" sheetId="62" r:id="rId3"/>
    <sheet name="技術者調書" sheetId="60" r:id="rId4"/>
    <sheet name="技術者調書（記入例）" sheetId="61" r:id="rId5"/>
    <sheet name="別記様式３" sheetId="41" r:id="rId6"/>
    <sheet name="別記様式３(記入例)" sheetId="42" r:id="rId7"/>
    <sheet name="府内企業の下請" sheetId="58" r:id="rId8"/>
    <sheet name="府内資材調達" sheetId="59" r:id="rId9"/>
    <sheet name="質疑書様式" sheetId="40" r:id="rId10"/>
  </sheets>
  <definedNames>
    <definedName name="_xlnm._FilterDatabase" localSheetId="2" hidden="1">総・加算点算出書!$B$13:$AI$75</definedName>
    <definedName name="_Order1" hidden="1">255</definedName>
    <definedName name="_Order2" hidden="1">255</definedName>
    <definedName name="_xlnm.Print_Area" localSheetId="3">技術者調書!$A$1:$J$37</definedName>
    <definedName name="_xlnm.Print_Area" localSheetId="4">'技術者調書（記入例）'!$A$1:$J$37</definedName>
    <definedName name="_xlnm.Print_Area" localSheetId="9">質疑書様式!$A$1:$L$57</definedName>
    <definedName name="_xlnm.Print_Area" localSheetId="0">申請書!$A$1:$AI$48</definedName>
    <definedName name="_xlnm.Print_Area" localSheetId="1">'申請書 (記入例；単体)'!$A$1:$AI$44</definedName>
    <definedName name="_xlnm.Print_Area" localSheetId="2">総・加算点算出書!$A$1:$AI$135</definedName>
    <definedName name="_xlnm.Print_Area" localSheetId="7">府内企業の下請!$A$1:$E$30</definedName>
    <definedName name="_xlnm.Print_Area" localSheetId="5">別記様式３!$A$1:$AK$55</definedName>
    <definedName name="_xlnm.Print_Area" localSheetId="6">'別記様式３(記入例)'!$A$1:$AK$55</definedName>
    <definedName name="シート">#REF!</definedName>
    <definedName name="しーと２">#REF!</definedName>
    <definedName name="完工高">#REF!</definedName>
    <definedName name="技術職員数">#REF!</definedName>
    <definedName name="業種" localSheetId="9">#REF!</definedName>
    <definedName name="業種">#REF!</definedName>
    <definedName name="施工実績">#REF!</definedName>
    <definedName name="自">#REF!</definedName>
    <definedName name="自己資本">#REF!</definedName>
    <definedName name="自資と職員">#REF!</definedName>
    <definedName name="職員数">#REF!</definedName>
    <definedName name="土木" localSheetId="9">#REF!</definedName>
    <definedName name="土木">#REF!</definedName>
    <definedName name="舗装" localSheetId="9">#REF!</definedName>
    <definedName name="舗装">#REF!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31" i="62" l="1" a="1"/>
  <c r="E128" i="62"/>
  <c r="AE125" i="62" a="1"/>
  <c r="AE123" i="62" a="1"/>
  <c r="AE122" i="62" a="1"/>
  <c r="E119" i="62"/>
  <c r="AE117" i="62" a="1"/>
  <c r="E114" i="62"/>
  <c r="AE112" i="62" a="1"/>
  <c r="AE109" i="62" a="1"/>
  <c r="AE108" i="62" a="1"/>
  <c r="AE106" i="62"/>
  <c r="AE102" i="62" a="1"/>
  <c r="AE100" i="62" a="1"/>
  <c r="AE98" i="62" a="1"/>
  <c r="AE96" i="62" a="1"/>
  <c r="E92" i="62"/>
  <c r="AE90" i="62" a="1"/>
  <c r="AE87" i="62" a="1"/>
  <c r="AE85" i="62" a="1"/>
  <c r="AE84" i="62" a="1"/>
  <c r="AE81" i="62" a="1"/>
  <c r="AE71" i="62" a="1"/>
  <c r="E68" i="62"/>
  <c r="AE65" i="62" a="1"/>
  <c r="AE63" i="62" a="1"/>
  <c r="AE62" i="62" a="1"/>
  <c r="AE60" i="62" a="1"/>
  <c r="AE59" i="62" a="1"/>
  <c r="AE58" i="62" a="1"/>
  <c r="AE57" i="62" a="1"/>
  <c r="E54" i="62"/>
  <c r="AE52" i="62" a="1"/>
  <c r="E49" i="62"/>
  <c r="AE47" i="62" a="1"/>
  <c r="AE44" i="62" a="1"/>
  <c r="AE43" i="62" a="1"/>
  <c r="AE41" i="62"/>
  <c r="AE37" i="62" a="1"/>
  <c r="AE35" i="62" a="1"/>
  <c r="AE33" i="62" a="1"/>
  <c r="AE31" i="62" a="1"/>
  <c r="E27" i="62"/>
  <c r="AE25" i="62" a="1"/>
  <c r="AE23" i="62" a="1"/>
  <c r="AE21" i="62" a="1"/>
  <c r="AE19" i="62" a="1"/>
  <c r="AE17" i="62" a="1"/>
  <c r="E8" i="58"/>
  <c r="E7" i="58"/>
  <c r="AE83" i="62" l="1"/>
  <c r="AE133" i="62" s="1"/>
  <c r="AE135" i="62" s="1"/>
  <c r="AE20" i="62"/>
  <c r="AE73" i="62" s="1"/>
  <c r="AE75" i="62" s="1"/>
  <c r="C11" i="58"/>
  <c r="C12" i="58" s="1"/>
  <c r="F12" i="58" s="1"/>
  <c r="C14" i="58" l="1"/>
  <c r="C13" i="5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D8161379-159F-4C84-8767-111218262EEB}">
      <text>
        <r>
          <rPr>
            <b/>
            <sz val="12"/>
            <color indexed="81"/>
            <rFont val="ＭＳ Ｐゴシック"/>
            <family val="3"/>
            <charset val="128"/>
          </rPr>
          <t>ドロップリストから選択</t>
        </r>
      </text>
    </comment>
    <comment ref="D39" authorId="0" shapeId="0" xr:uid="{21248830-AC0F-4A7D-9C84-1638CF28F9F3}">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D58914BE-DEF9-41F2-89B2-4C2FCAD44462}">
      <text>
        <r>
          <rPr>
            <b/>
            <sz val="12"/>
            <color indexed="81"/>
            <rFont val="ＭＳ Ｐゴシック"/>
            <family val="3"/>
            <charset val="128"/>
          </rPr>
          <t>ドロップリストから選択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F35" authorId="0" shapeId="0" xr:uid="{2650D62A-0217-4C5C-96D7-1ACF813DBFF0}">
      <text>
        <r>
          <rPr>
            <b/>
            <sz val="9"/>
            <color indexed="81"/>
            <rFont val="ＭＳ Ｐゴシック"/>
            <family val="3"/>
            <charset val="128"/>
          </rPr>
          <t>一部府外調達があるので、評価点は0.5点</t>
        </r>
        <r>
          <rPr>
            <sz val="9"/>
            <color indexed="81"/>
            <rFont val="ＭＳ Ｐ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<sst xmlns="http://schemas.openxmlformats.org/spreadsheetml/2006/main" count="493" uniqueCount="294">
  <si>
    <t>一般競争入札参加資格確認申請書</t>
    <phoneticPr fontId="3"/>
  </si>
  <si>
    <t>令和    年    月    日</t>
    <rPh sb="0" eb="2">
      <t>レイワ</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</si>
  <si>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</si>
  <si>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</si>
  <si>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</si>
  <si>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記</t>
    <phoneticPr fontId="3"/>
  </si>
  <si>
    <t>２　工事番号</t>
    <rPh sb="2" eb="4">
      <t>コウジ</t>
    </rPh>
    <rPh sb="4" eb="6">
      <t>バンゴウ</t>
    </rPh>
    <phoneticPr fontId="3"/>
  </si>
  <si>
    <t>技術資料</t>
    <rPh sb="0" eb="2">
      <t>ギジュツ</t>
    </rPh>
    <rPh sb="2" eb="4">
      <t>シリョウ</t>
    </rPh>
    <phoneticPr fontId="3"/>
  </si>
  <si>
    <t>連絡先</t>
    <phoneticPr fontId="3"/>
  </si>
  <si>
    <t xml:space="preserve">会社・部課名    </t>
    <phoneticPr fontId="3"/>
  </si>
  <si>
    <t>：</t>
    <phoneticPr fontId="3"/>
  </si>
  <si>
    <t xml:space="preserve">氏名                      </t>
    <phoneticPr fontId="3"/>
  </si>
  <si>
    <t>電話</t>
    <phoneticPr fontId="3"/>
  </si>
  <si>
    <t>京都府丹後土木事務所長 　様</t>
    <rPh sb="0" eb="2">
      <t>キョウト</t>
    </rPh>
    <rPh sb="2" eb="3">
      <t>フ</t>
    </rPh>
    <rPh sb="3" eb="5">
      <t>タンゴ</t>
    </rPh>
    <rPh sb="5" eb="7">
      <t>ドボク</t>
    </rPh>
    <rPh sb="7" eb="9">
      <t>ジム</t>
    </rPh>
    <rPh sb="9" eb="11">
      <t>ショチョウ</t>
    </rPh>
    <rPh sb="13" eb="14">
      <t>サマ</t>
    </rPh>
    <phoneticPr fontId="3"/>
  </si>
  <si>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3"/>
  </si>
  <si>
    <t>項目</t>
    <rPh sb="0" eb="2">
      <t>コウモク</t>
    </rPh>
    <phoneticPr fontId="3"/>
  </si>
  <si>
    <t>氏名</t>
    <rPh sb="0" eb="2">
      <t>フリガナ</t>
    </rPh>
    <phoneticPr fontId="3"/>
  </si>
  <si>
    <t>資格・交付番号等</t>
    <rPh sb="0" eb="2">
      <t>シカク</t>
    </rPh>
    <rPh sb="3" eb="5">
      <t>コウフ</t>
    </rPh>
    <rPh sb="5" eb="7">
      <t>バンゴウ</t>
    </rPh>
    <rPh sb="7" eb="8">
      <t>トウ</t>
    </rPh>
    <phoneticPr fontId="3"/>
  </si>
  <si>
    <t>勤続年数</t>
    <rPh sb="0" eb="2">
      <t>キンゾク</t>
    </rPh>
    <rPh sb="2" eb="4">
      <t>ネンスウ</t>
    </rPh>
    <phoneticPr fontId="3"/>
  </si>
  <si>
    <t>工　事　経　歴</t>
    <rPh sb="0" eb="1">
      <t>コウ</t>
    </rPh>
    <rPh sb="2" eb="3">
      <t>コト</t>
    </rPh>
    <rPh sb="4" eb="5">
      <t>キョウ</t>
    </rPh>
    <rPh sb="6" eb="7">
      <t>レキ</t>
    </rPh>
    <phoneticPr fontId="3"/>
  </si>
  <si>
    <t>工事名</t>
    <rPh sb="0" eb="3">
      <t>コウジメイ</t>
    </rPh>
    <phoneticPr fontId="3"/>
  </si>
  <si>
    <t>発注機関</t>
    <rPh sb="0" eb="2">
      <t>ハッチュウ</t>
    </rPh>
    <rPh sb="2" eb="4">
      <t>キカン</t>
    </rPh>
    <phoneticPr fontId="3"/>
  </si>
  <si>
    <t>施工場所</t>
    <rPh sb="0" eb="2">
      <t>セコウ</t>
    </rPh>
    <rPh sb="2" eb="4">
      <t>バショ</t>
    </rPh>
    <phoneticPr fontId="3"/>
  </si>
  <si>
    <t>契約金額</t>
    <rPh sb="0" eb="2">
      <t>ケイヤク</t>
    </rPh>
    <rPh sb="2" eb="4">
      <t>キンガク</t>
    </rPh>
    <phoneticPr fontId="3"/>
  </si>
  <si>
    <t>工期</t>
    <rPh sb="0" eb="2">
      <t>コウキ</t>
    </rPh>
    <phoneticPr fontId="3"/>
  </si>
  <si>
    <t>受注形態等</t>
    <rPh sb="0" eb="2">
      <t>ジュチュウ</t>
    </rPh>
    <rPh sb="2" eb="4">
      <t>ケイタイ</t>
    </rPh>
    <rPh sb="4" eb="5">
      <t>トウ</t>
    </rPh>
    <phoneticPr fontId="3"/>
  </si>
  <si>
    <t>従事役職</t>
    <rPh sb="0" eb="2">
      <t>ジュウジ</t>
    </rPh>
    <rPh sb="2" eb="4">
      <t>ヤクショク</t>
    </rPh>
    <phoneticPr fontId="3"/>
  </si>
  <si>
    <t>工事内容</t>
    <rPh sb="0" eb="2">
      <t>コウジ</t>
    </rPh>
    <rPh sb="2" eb="4">
      <t>ナイヨウ</t>
    </rPh>
    <phoneticPr fontId="3"/>
  </si>
  <si>
    <t>※　留意事項</t>
    <rPh sb="2" eb="4">
      <t>リュウイ</t>
    </rPh>
    <rPh sb="4" eb="6">
      <t>ジコウ</t>
    </rPh>
    <phoneticPr fontId="3"/>
  </si>
  <si>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3"/>
  </si>
  <si>
    <t>令和　　年　月　　日</t>
    <rPh sb="0" eb="2">
      <t>レイワ</t>
    </rPh>
    <rPh sb="4" eb="5">
      <t>ネン</t>
    </rPh>
    <rPh sb="6" eb="7">
      <t>ガツ</t>
    </rPh>
    <rPh sb="9" eb="10">
      <t>ニチ</t>
    </rPh>
    <phoneticPr fontId="3"/>
  </si>
  <si>
    <t>京都府丹後土木事務所長　様</t>
    <rPh sb="0" eb="3">
      <t>キョウトフ</t>
    </rPh>
    <rPh sb="3" eb="5">
      <t>タンゴ</t>
    </rPh>
    <rPh sb="5" eb="7">
      <t>ドボク</t>
    </rPh>
    <rPh sb="7" eb="9">
      <t>ジム</t>
    </rPh>
    <rPh sb="9" eb="11">
      <t>ショチョウ</t>
    </rPh>
    <rPh sb="12" eb="13">
      <t>サマ</t>
    </rPh>
    <phoneticPr fontId="3"/>
  </si>
  <si>
    <t>（総務契約課扱い）</t>
    <rPh sb="1" eb="6">
      <t>ソウムケイヤクカ</t>
    </rPh>
    <rPh sb="6" eb="7">
      <t>アツカ</t>
    </rPh>
    <phoneticPr fontId="2"/>
  </si>
  <si>
    <t>会 社 名</t>
    <rPh sb="0" eb="1">
      <t>カイ</t>
    </rPh>
    <rPh sb="2" eb="3">
      <t>シャ</t>
    </rPh>
    <rPh sb="4" eb="5">
      <t>メイ</t>
    </rPh>
    <phoneticPr fontId="3"/>
  </si>
  <si>
    <t>連絡先：</t>
    <rPh sb="0" eb="3">
      <t>レンラクサキ</t>
    </rPh>
    <phoneticPr fontId="3"/>
  </si>
  <si>
    <t>ＴＥＬ：</t>
    <phoneticPr fontId="3"/>
  </si>
  <si>
    <t>ＦＡＸ：</t>
    <phoneticPr fontId="3"/>
  </si>
  <si>
    <t>工 事 名</t>
    <rPh sb="0" eb="1">
      <t>コウ</t>
    </rPh>
    <rPh sb="2" eb="3">
      <t>コト</t>
    </rPh>
    <rPh sb="4" eb="5">
      <t>ナ</t>
    </rPh>
    <phoneticPr fontId="3"/>
  </si>
  <si>
    <t>工事番号</t>
    <rPh sb="0" eb="2">
      <t>コウジ</t>
    </rPh>
    <rPh sb="2" eb="4">
      <t>バンゴウ</t>
    </rPh>
    <phoneticPr fontId="3"/>
  </si>
  <si>
    <t>工事場所</t>
    <rPh sb="0" eb="2">
      <t>コウジ</t>
    </rPh>
    <rPh sb="2" eb="4">
      <t>バショ</t>
    </rPh>
    <phoneticPr fontId="3"/>
  </si>
  <si>
    <t>質問項目</t>
    <rPh sb="0" eb="2">
      <t>シツモン</t>
    </rPh>
    <rPh sb="2" eb="4">
      <t>コウモク</t>
    </rPh>
    <phoneticPr fontId="3"/>
  </si>
  <si>
    <t>確認申請書</t>
    <rPh sb="0" eb="2">
      <t>カクニン</t>
    </rPh>
    <rPh sb="2" eb="5">
      <t>シンセイショ</t>
    </rPh>
    <phoneticPr fontId="3"/>
  </si>
  <si>
    <t>資格確認資料</t>
    <rPh sb="0" eb="2">
      <t>シカク</t>
    </rPh>
    <rPh sb="2" eb="4">
      <t>カクニン</t>
    </rPh>
    <rPh sb="4" eb="6">
      <t>シリョウ</t>
    </rPh>
    <phoneticPr fontId="3"/>
  </si>
  <si>
    <t>設計図書</t>
    <rPh sb="0" eb="2">
      <t>セッケイ</t>
    </rPh>
    <rPh sb="2" eb="4">
      <t>トショ</t>
    </rPh>
    <phoneticPr fontId="3"/>
  </si>
  <si>
    <t>（いずれかに○を付けてください。）</t>
    <rPh sb="8" eb="9">
      <t>ツ</t>
    </rPh>
    <phoneticPr fontId="3"/>
  </si>
  <si>
    <t>質問事項</t>
    <rPh sb="0" eb="2">
      <t>シツモン</t>
    </rPh>
    <rPh sb="2" eb="4">
      <t>ジコウ</t>
    </rPh>
    <phoneticPr fontId="3"/>
  </si>
  <si>
    <t>（事　　　項）</t>
    <rPh sb="1" eb="2">
      <t>コト</t>
    </rPh>
    <rPh sb="5" eb="6">
      <t>コウ</t>
    </rPh>
    <phoneticPr fontId="3"/>
  </si>
  <si>
    <t>（　事　項　の　説　明　）</t>
    <rPh sb="8" eb="9">
      <t>セツ</t>
    </rPh>
    <rPh sb="10" eb="11">
      <t>メイ</t>
    </rPh>
    <phoneticPr fontId="3"/>
  </si>
  <si>
    <t>【注】</t>
    <rPh sb="1" eb="2">
      <t>チュウ</t>
    </rPh>
    <phoneticPr fontId="3"/>
  </si>
  <si>
    <t>１　質疑書の締切は、公告文に記載しています。</t>
    <rPh sb="2" eb="4">
      <t>シツギ</t>
    </rPh>
    <rPh sb="4" eb="5">
      <t>ショ</t>
    </rPh>
    <rPh sb="6" eb="7">
      <t>シ</t>
    </rPh>
    <rPh sb="7" eb="8">
      <t>キ</t>
    </rPh>
    <rPh sb="10" eb="12">
      <t>コウコク</t>
    </rPh>
    <rPh sb="12" eb="13">
      <t>ブン</t>
    </rPh>
    <rPh sb="14" eb="16">
      <t>キサイ</t>
    </rPh>
    <phoneticPr fontId="3"/>
  </si>
  <si>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3"/>
  </si>
  <si>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3"/>
  </si>
  <si>
    <t>３　質問書は、ＦＡＸ（0772－22－3250）で当所総務契約課へ提出してください。</t>
    <rPh sb="2" eb="5">
      <t>シツモンショ</t>
    </rPh>
    <rPh sb="25" eb="27">
      <t>トウショ</t>
    </rPh>
    <rPh sb="27" eb="29">
      <t>ソウム</t>
    </rPh>
    <rPh sb="29" eb="31">
      <t>ケイヤク</t>
    </rPh>
    <rPh sb="31" eb="32">
      <t>カ</t>
    </rPh>
    <rPh sb="33" eb="35">
      <t>テイシュツ</t>
    </rPh>
    <phoneticPr fontId="3"/>
  </si>
  <si>
    <t xml:space="preserve"> 　　FAXで提出した旨を電話連絡（0772-22-3244）してください。</t>
    <rPh sb="7" eb="9">
      <t>テイシュツ</t>
    </rPh>
    <rPh sb="11" eb="12">
      <t>ムネ</t>
    </rPh>
    <rPh sb="13" eb="15">
      <t>デンワ</t>
    </rPh>
    <rPh sb="15" eb="17">
      <t>レンラク</t>
    </rPh>
    <phoneticPr fontId="2"/>
  </si>
  <si>
    <t>　　持参、郵送又は電子メールによるものは認められません。</t>
    <rPh sb="2" eb="4">
      <t>ジサン</t>
    </rPh>
    <rPh sb="5" eb="7">
      <t>ユウソウ</t>
    </rPh>
    <rPh sb="7" eb="8">
      <t>マタ</t>
    </rPh>
    <rPh sb="9" eb="11">
      <t>デンシ</t>
    </rPh>
    <rPh sb="20" eb="21">
      <t>ミト</t>
    </rPh>
    <phoneticPr fontId="3"/>
  </si>
  <si>
    <t>４　質疑事項は、明瞭・簡潔に記入してください。</t>
    <rPh sb="2" eb="4">
      <t>シツギ</t>
    </rPh>
    <rPh sb="4" eb="6">
      <t>ジコウ</t>
    </rPh>
    <rPh sb="8" eb="10">
      <t>メイリョウ</t>
    </rPh>
    <rPh sb="11" eb="13">
      <t>カンケツ</t>
    </rPh>
    <rPh sb="14" eb="16">
      <t>キニュウ</t>
    </rPh>
    <phoneticPr fontId="3"/>
  </si>
  <si>
    <t>５　質疑事項のない場合は、提出する必要はありません。</t>
    <rPh sb="2" eb="4">
      <t>シツギ</t>
    </rPh>
    <rPh sb="4" eb="6">
      <t>ジコウ</t>
    </rPh>
    <rPh sb="9" eb="11">
      <t>バアイ</t>
    </rPh>
    <rPh sb="13" eb="15">
      <t>テイシュツ</t>
    </rPh>
    <rPh sb="17" eb="19">
      <t>ヒツヨウ</t>
    </rPh>
    <phoneticPr fontId="3"/>
  </si>
  <si>
    <t>６　入札、契約手続き等の事務的な事項に関する質問については、当所総務契約課にて口頭で個別にお答えします。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6">
      <t>ケイヤク</t>
    </rPh>
    <rPh sb="36" eb="37">
      <t>カ</t>
    </rPh>
    <rPh sb="39" eb="41">
      <t>コウトウ</t>
    </rPh>
    <rPh sb="42" eb="44">
      <t>コベツ</t>
    </rPh>
    <rPh sb="46" eb="47">
      <t>コタ</t>
    </rPh>
    <phoneticPr fontId="3"/>
  </si>
  <si>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3"/>
  </si>
  <si>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3"/>
  </si>
  <si>
    <t>業　態　調　書</t>
  </si>
  <si>
    <t>令和　　年　　月　　日</t>
    <rPh sb="0" eb="2">
      <t>レイワ</t>
    </rPh>
    <rPh sb="4" eb="5">
      <t>ネン</t>
    </rPh>
    <rPh sb="7" eb="8">
      <t>ガツ</t>
    </rPh>
    <rPh sb="10" eb="11">
      <t>ニチ</t>
    </rPh>
    <phoneticPr fontId="3"/>
  </si>
  <si>
    <t>京都府丹後土木事務所長</t>
    <rPh sb="0" eb="3">
      <t>キョウトフ</t>
    </rPh>
    <rPh sb="3" eb="5">
      <t>タンゴ</t>
    </rPh>
    <rPh sb="5" eb="7">
      <t>ドボク</t>
    </rPh>
    <rPh sb="7" eb="9">
      <t>ジム</t>
    </rPh>
    <rPh sb="9" eb="11">
      <t>ショチョウ</t>
    </rPh>
    <phoneticPr fontId="3"/>
  </si>
  <si>
    <t>様</t>
    <rPh sb="0" eb="1">
      <t>サマ</t>
    </rPh>
    <phoneticPr fontId="3"/>
  </si>
  <si>
    <t>（申 請 者）</t>
    <rPh sb="1" eb="2">
      <t>サル</t>
    </rPh>
    <rPh sb="3" eb="4">
      <t>ショウ</t>
    </rPh>
    <rPh sb="5" eb="6">
      <t>シャ</t>
    </rPh>
    <phoneticPr fontId="3"/>
  </si>
  <si>
    <t xml:space="preserve">代表者氏名 </t>
    <rPh sb="0" eb="3">
      <t>ダイヒョウシャ</t>
    </rPh>
    <rPh sb="3" eb="5">
      <t>シメイ</t>
    </rPh>
    <phoneticPr fontId="3"/>
  </si>
  <si>
    <t>　親子会社等がありますので、以下のとおり提出します。</t>
    <rPh sb="1" eb="3">
      <t>オヤコ</t>
    </rPh>
    <rPh sb="3" eb="5">
      <t>カイシャ</t>
    </rPh>
    <rPh sb="5" eb="6">
      <t>トウ</t>
    </rPh>
    <rPh sb="14" eb="16">
      <t>イカ</t>
    </rPh>
    <rPh sb="20" eb="22">
      <t>テイシュツ</t>
    </rPh>
    <phoneticPr fontId="3"/>
  </si>
  <si>
    <t>１　資本関係に関する事項</t>
    <rPh sb="2" eb="4">
      <t>シホン</t>
    </rPh>
    <rPh sb="4" eb="6">
      <t>カンケイ</t>
    </rPh>
    <rPh sb="7" eb="8">
      <t>カン</t>
    </rPh>
    <rPh sb="10" eb="12">
      <t>ジコウ</t>
    </rPh>
    <phoneticPr fontId="3"/>
  </si>
  <si>
    <t>（１）　会社法第２条第４号の２の親会社等</t>
    <rPh sb="4" eb="7">
      <t>カイシャホウ</t>
    </rPh>
    <rPh sb="7" eb="8">
      <t>ダイ</t>
    </rPh>
    <rPh sb="9" eb="10">
      <t>ジョウ</t>
    </rPh>
    <rPh sb="10" eb="11">
      <t>ダイ</t>
    </rPh>
    <rPh sb="12" eb="13">
      <t>ゴウ</t>
    </rPh>
    <rPh sb="16" eb="19">
      <t>オヤガイシャ</t>
    </rPh>
    <rPh sb="19" eb="20">
      <t>ナド</t>
    </rPh>
    <phoneticPr fontId="3"/>
  </si>
  <si>
    <t>建設業の許可番号</t>
    <rPh sb="0" eb="3">
      <t>ケンセツギョウ</t>
    </rPh>
    <rPh sb="4" eb="6">
      <t>キョカ</t>
    </rPh>
    <rPh sb="6" eb="8">
      <t>バンゴウ</t>
    </rPh>
    <phoneticPr fontId="3"/>
  </si>
  <si>
    <t>－</t>
    <phoneticPr fontId="3"/>
  </si>
  <si>
    <t>（２）　会社法第２条第３号の２の子会社等</t>
    <rPh sb="19" eb="20">
      <t>ナド</t>
    </rPh>
    <phoneticPr fontId="3"/>
  </si>
  <si>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ナド</t>
    </rPh>
    <rPh sb="21" eb="23">
      <t>ドウイツ</t>
    </rPh>
    <rPh sb="26" eb="29">
      <t>コガイシャ</t>
    </rPh>
    <rPh sb="29" eb="30">
      <t>ナド</t>
    </rPh>
    <rPh sb="31" eb="33">
      <t>カンケイ</t>
    </rPh>
    <rPh sb="34" eb="35">
      <t>ユウ</t>
    </rPh>
    <rPh sb="37" eb="39">
      <t>カイシャ</t>
    </rPh>
    <phoneticPr fontId="3"/>
  </si>
  <si>
    <t>２　役員等の兼任に関する事項</t>
    <rPh sb="2" eb="4">
      <t>ヤクイン</t>
    </rPh>
    <rPh sb="4" eb="5">
      <t>トウ</t>
    </rPh>
    <rPh sb="6" eb="8">
      <t>ケンニン</t>
    </rPh>
    <rPh sb="9" eb="10">
      <t>カン</t>
    </rPh>
    <rPh sb="12" eb="14">
      <t>ジコウ</t>
    </rPh>
    <phoneticPr fontId="3"/>
  </si>
  <si>
    <t>当社の役員等</t>
    <rPh sb="0" eb="2">
      <t>トウシャ</t>
    </rPh>
    <rPh sb="3" eb="5">
      <t>ヤクイン</t>
    </rPh>
    <rPh sb="5" eb="6">
      <t>トウ</t>
    </rPh>
    <phoneticPr fontId="3"/>
  </si>
  <si>
    <t>兼任先及び兼任先での役職</t>
    <rPh sb="0" eb="2">
      <t>ケンニン</t>
    </rPh>
    <rPh sb="2" eb="3">
      <t>サキ</t>
    </rPh>
    <rPh sb="3" eb="4">
      <t>オヨ</t>
    </rPh>
    <rPh sb="5" eb="7">
      <t>ケンニン</t>
    </rPh>
    <rPh sb="7" eb="8">
      <t>サキ</t>
    </rPh>
    <rPh sb="10" eb="12">
      <t>ヤクショク</t>
    </rPh>
    <phoneticPr fontId="3"/>
  </si>
  <si>
    <t>役職</t>
    <rPh sb="0" eb="2">
      <t>ヤクショク</t>
    </rPh>
    <phoneticPr fontId="3"/>
  </si>
  <si>
    <t>氏名</t>
    <rPh sb="0" eb="2">
      <t>シメイ</t>
    </rPh>
    <phoneticPr fontId="3"/>
  </si>
  <si>
    <t>（注）</t>
    <rPh sb="1" eb="2">
      <t>チュウ</t>
    </rPh>
    <phoneticPr fontId="3"/>
  </si>
  <si>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3"/>
  </si>
  <si>
    <t>２　「役員等」としては、株式会社の取締役、指名委員会等設置会社の執行役、持分会社の社員、組合の</t>
    <rPh sb="3" eb="5">
      <t>ヤクイン</t>
    </rPh>
    <rPh sb="5" eb="6">
      <t>トウ</t>
    </rPh>
    <phoneticPr fontId="3"/>
  </si>
  <si>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3"/>
  </si>
  <si>
    <t>　こと。</t>
    <phoneticPr fontId="3"/>
  </si>
  <si>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3"/>
  </si>
  <si>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3"/>
  </si>
  <si>
    <t>　役員等」に該当しない。</t>
    <phoneticPr fontId="3"/>
  </si>
  <si>
    <t>【記入例】</t>
    <rPh sb="1" eb="3">
      <t>キニュウ</t>
    </rPh>
    <rPh sb="3" eb="4">
      <t>レイ</t>
    </rPh>
    <phoneticPr fontId="3"/>
  </si>
  <si>
    <t>令和○○年○月○日</t>
    <rPh sb="0" eb="2">
      <t>レイワ</t>
    </rPh>
    <rPh sb="4" eb="5">
      <t>ネン</t>
    </rPh>
    <rPh sb="6" eb="7">
      <t>ガツ</t>
    </rPh>
    <rPh sb="8" eb="9">
      <t>ニチ</t>
    </rPh>
    <phoneticPr fontId="3"/>
  </si>
  <si>
    <t>京都府　　土木事務所長</t>
    <rPh sb="0" eb="3">
      <t>キョウトフ</t>
    </rPh>
    <rPh sb="5" eb="7">
      <t>ドボク</t>
    </rPh>
    <rPh sb="7" eb="9">
      <t>ジム</t>
    </rPh>
    <rPh sb="9" eb="11">
      <t>ショチョウ</t>
    </rPh>
    <phoneticPr fontId="3"/>
  </si>
  <si>
    <t>京都建設（株）</t>
    <rPh sb="0" eb="2">
      <t>キョウト</t>
    </rPh>
    <rPh sb="2" eb="4">
      <t>ケンセツ</t>
    </rPh>
    <rPh sb="4" eb="7">
      <t>カブ</t>
    </rPh>
    <phoneticPr fontId="3"/>
  </si>
  <si>
    <t>京都　太郎</t>
    <rPh sb="0" eb="2">
      <t>キョウト</t>
    </rPh>
    <rPh sb="3" eb="5">
      <t>タロウ</t>
    </rPh>
    <phoneticPr fontId="3"/>
  </si>
  <si>
    <t>山城土木（株）</t>
    <rPh sb="0" eb="2">
      <t>ヤマシロ</t>
    </rPh>
    <rPh sb="2" eb="4">
      <t>ドボク</t>
    </rPh>
    <rPh sb="4" eb="7">
      <t>カブ</t>
    </rPh>
    <phoneticPr fontId="3"/>
  </si>
  <si>
    <t>000001</t>
    <phoneticPr fontId="3"/>
  </si>
  <si>
    <t>（株）南丹工務店</t>
    <rPh sb="0" eb="3">
      <t>カブ</t>
    </rPh>
    <rPh sb="3" eb="5">
      <t>ナンタン</t>
    </rPh>
    <rPh sb="5" eb="8">
      <t>コウムテン</t>
    </rPh>
    <phoneticPr fontId="3"/>
  </si>
  <si>
    <t>00</t>
    <phoneticPr fontId="3"/>
  </si>
  <si>
    <t>111111</t>
    <phoneticPr fontId="3"/>
  </si>
  <si>
    <t>丹後土建（株）</t>
    <rPh sb="0" eb="2">
      <t>タンゴ</t>
    </rPh>
    <rPh sb="2" eb="4">
      <t>ドケン</t>
    </rPh>
    <rPh sb="4" eb="7">
      <t>カブ</t>
    </rPh>
    <phoneticPr fontId="3"/>
  </si>
  <si>
    <t>222222</t>
    <phoneticPr fontId="3"/>
  </si>
  <si>
    <t>代表取締役</t>
    <rPh sb="0" eb="2">
      <t>ダイヒョウ</t>
    </rPh>
    <rPh sb="2" eb="5">
      <t>トリシマリヤク</t>
    </rPh>
    <phoneticPr fontId="3"/>
  </si>
  <si>
    <t>舞鶴建設（株）</t>
    <rPh sb="0" eb="2">
      <t>マイヅル</t>
    </rPh>
    <rPh sb="2" eb="4">
      <t>ケンセツ</t>
    </rPh>
    <rPh sb="4" eb="7">
      <t>カブ</t>
    </rPh>
    <phoneticPr fontId="3"/>
  </si>
  <si>
    <t>26</t>
    <phoneticPr fontId="3"/>
  </si>
  <si>
    <t>333333</t>
    <phoneticPr fontId="3"/>
  </si>
  <si>
    <t>取締役</t>
    <rPh sb="0" eb="3">
      <t>トリシマリヤク</t>
    </rPh>
    <phoneticPr fontId="3"/>
  </si>
  <si>
    <t>監理技術者</t>
    <rPh sb="0" eb="2">
      <t>カンリ</t>
    </rPh>
    <rPh sb="2" eb="5">
      <t>ギジュツシャ</t>
    </rPh>
    <phoneticPr fontId="3"/>
  </si>
  <si>
    <t>実務経験による技術者は､「資格・交付番号等」欄に､最終学歴及び実務経験年数を記入すること。</t>
  </si>
  <si>
    <t>様式（申請書）</t>
    <rPh sb="0" eb="2">
      <t>ヨウシキ</t>
    </rPh>
    <rPh sb="3" eb="6">
      <t>シンセイショ</t>
    </rPh>
    <phoneticPr fontId="3"/>
  </si>
  <si>
    <t>１　工 事 名</t>
    <phoneticPr fontId="3"/>
  </si>
  <si>
    <t>３　工事場所</t>
    <phoneticPr fontId="3"/>
  </si>
  <si>
    <t>４　低入札価格調査における意向確認</t>
    <rPh sb="2" eb="3">
      <t>テイ</t>
    </rPh>
    <rPh sb="3" eb="5">
      <t>ニュウサツ</t>
    </rPh>
    <rPh sb="5" eb="7">
      <t>カカク</t>
    </rPh>
    <rPh sb="7" eb="9">
      <t>チョウサ</t>
    </rPh>
    <rPh sb="13" eb="15">
      <t>イコウ</t>
    </rPh>
    <rPh sb="15" eb="17">
      <t>カクニン</t>
    </rPh>
    <phoneticPr fontId="3"/>
  </si>
  <si>
    <t>（※本工事が低入札価格調査における意向確認の対象工事の場合のみ記載してください。）</t>
    <rPh sb="17" eb="19">
      <t>イコウ</t>
    </rPh>
    <rPh sb="19" eb="21">
      <t>カクニン</t>
    </rPh>
    <rPh sb="22" eb="24">
      <t>タイショウ</t>
    </rPh>
    <rPh sb="24" eb="26">
      <t>コウジ</t>
    </rPh>
    <phoneticPr fontId="3"/>
  </si>
  <si>
    <t>ファクシミリ</t>
    <phoneticPr fontId="3"/>
  </si>
  <si>
    <t>※FAX番号は低入札価格調査における意向ありの場合のみ記入</t>
    <rPh sb="4" eb="6">
      <t>バンゴウ</t>
    </rPh>
    <rPh sb="23" eb="25">
      <t>バアイ</t>
    </rPh>
    <rPh sb="27" eb="29">
      <t>キニュウ</t>
    </rPh>
    <phoneticPr fontId="3"/>
  </si>
  <si>
    <t>令和○○年○○月○○日</t>
    <rPh sb="0" eb="2">
      <t>レイワ</t>
    </rPh>
    <phoneticPr fontId="3"/>
  </si>
  <si>
    <t>京都府○○土木事務所長 　様</t>
    <rPh sb="0" eb="2">
      <t>キョウト</t>
    </rPh>
    <rPh sb="2" eb="3">
      <t>フ</t>
    </rPh>
    <rPh sb="5" eb="7">
      <t>ドボク</t>
    </rPh>
    <rPh sb="7" eb="9">
      <t>ジム</t>
    </rPh>
    <rPh sb="9" eb="11">
      <t>ショチョウ</t>
    </rPh>
    <rPh sb="13" eb="14">
      <t>サマ</t>
    </rPh>
    <phoneticPr fontId="3"/>
  </si>
  <si>
    <t>京都府○○市○○町○番地の○</t>
    <rPh sb="0" eb="3">
      <t>キョウトフ</t>
    </rPh>
    <rPh sb="5" eb="6">
      <t>シ</t>
    </rPh>
    <rPh sb="8" eb="9">
      <t>マチ</t>
    </rPh>
    <rPh sb="10" eb="12">
      <t>バンチ</t>
    </rPh>
    <phoneticPr fontId="3"/>
  </si>
  <si>
    <t>（株）○○建設</t>
    <rPh sb="1" eb="2">
      <t>カブ</t>
    </rPh>
    <rPh sb="5" eb="7">
      <t>ケンセツ</t>
    </rPh>
    <phoneticPr fontId="3"/>
  </si>
  <si>
    <t>代表取締役社長　○○　○○</t>
    <rPh sb="0" eb="2">
      <t>ダイヒョウ</t>
    </rPh>
    <rPh sb="2" eb="5">
      <t>トリシマリヤク</t>
    </rPh>
    <rPh sb="5" eb="7">
      <t>シャチョウ</t>
    </rPh>
    <phoneticPr fontId="3"/>
  </si>
  <si>
    <t>　令和○○年○○月○○日に入札公告のありました下記工事の一般競争入札に参加する資格の確認について申請します。</t>
    <rPh sb="1" eb="3">
      <t>レイワ</t>
    </rPh>
    <phoneticPr fontId="3"/>
  </si>
  <si>
    <t>意向なし（低入札価格調査における資料を提出しません。）</t>
  </si>
  <si>
    <t>(株)○○建設　営業部　第１営業課</t>
    <rPh sb="8" eb="11">
      <t>エイギョウブ</t>
    </rPh>
    <rPh sb="12" eb="13">
      <t>ダイ</t>
    </rPh>
    <rPh sb="14" eb="16">
      <t>エイギョウ</t>
    </rPh>
    <rPh sb="16" eb="17">
      <t>カ</t>
    </rPh>
    <phoneticPr fontId="3"/>
  </si>
  <si>
    <t>○○　○○</t>
    <phoneticPr fontId="3"/>
  </si>
  <si>
    <t>075-414-XXXX</t>
    <phoneticPr fontId="3"/>
  </si>
  <si>
    <t>様式（技術者調書）</t>
    <rPh sb="0" eb="2">
      <t>ヨウシキ</t>
    </rPh>
    <rPh sb="3" eb="6">
      <t>ギジュツシャ</t>
    </rPh>
    <rPh sb="6" eb="8">
      <t>チョウショ</t>
    </rPh>
    <phoneticPr fontId="3"/>
  </si>
  <si>
    <t>商号又は名称　：</t>
    <phoneticPr fontId="3"/>
  </si>
  <si>
    <t>(特定)営業所技術者名　：</t>
    <phoneticPr fontId="3"/>
  </si>
  <si>
    <t>※全業種記載のこと　</t>
    <rPh sb="1" eb="4">
      <t>ゼンギョウシュ</t>
    </rPh>
    <rPh sb="4" eb="6">
      <t>キサイ</t>
    </rPh>
    <phoneticPr fontId="3"/>
  </si>
  <si>
    <t>工事現場・工場製作
の配置の別</t>
    <rPh sb="0" eb="2">
      <t>コウジ</t>
    </rPh>
    <rPh sb="2" eb="4">
      <t>ゲンバ</t>
    </rPh>
    <rPh sb="11" eb="13">
      <t>ハイチ</t>
    </rPh>
    <rPh sb="14" eb="15">
      <t>ベツ</t>
    </rPh>
    <phoneticPr fontId="3"/>
  </si>
  <si>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</si>
  <si>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3"/>
  </si>
  <si>
    <t>「資格・交付番号等」欄には、技術者の種別に応じた資格の交付年次（取得年次等）及び交付番号（合格証明書番号、認定書番号等）を記入すること。</t>
    <phoneticPr fontId="3"/>
  </si>
  <si>
    <t>勤続年数欄は、当該技術者の入札参加資格申請の日までの勤続年数を記入し、月数については切り捨てとすること。（例えば、200日の場合は6ヶ月とする。）</t>
    <rPh sb="53" eb="54">
      <t>タト</t>
    </rPh>
    <phoneticPr fontId="3"/>
  </si>
  <si>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3"/>
  </si>
  <si>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3"/>
  </si>
  <si>
    <t>虚偽の記載をしたことが判明した者は、京都府の指名停止措置を行うことがある。</t>
    <phoneticPr fontId="3"/>
  </si>
  <si>
    <t>○○建設（株）</t>
    <rPh sb="4" eb="7">
      <t>カブ</t>
    </rPh>
    <phoneticPr fontId="3"/>
  </si>
  <si>
    <t>○　○　○　○　（土・ほ）</t>
    <phoneticPr fontId="3"/>
  </si>
  <si>
    <t>△　△　△　△　（鋼）</t>
    <phoneticPr fontId="3"/>
  </si>
  <si>
    <t>NO.1　　　◇　◇　◇　◇　　　　　</t>
    <phoneticPr fontId="3"/>
  </si>
  <si>
    <t>工場製作</t>
    <rPh sb="0" eb="2">
      <t>コウジョウ</t>
    </rPh>
    <rPh sb="2" eb="4">
      <t>セイサク</t>
    </rPh>
    <phoneticPr fontId="3"/>
  </si>
  <si>
    <t>監理技術者資格
　平成　　年交付
　交付番号　○○○○</t>
    <phoneticPr fontId="3"/>
  </si>
  <si>
    <t>15年6ヶ月</t>
    <rPh sb="2" eb="3">
      <t>ネン</t>
    </rPh>
    <rPh sb="5" eb="6">
      <t>ゲツ</t>
    </rPh>
    <phoneticPr fontId="3"/>
  </si>
  <si>
    <t>主要地方道□□線橋りょう新設改良工事
（□□大橋）</t>
    <rPh sb="0" eb="2">
      <t>シュヨウ</t>
    </rPh>
    <rPh sb="2" eb="4">
      <t>チホウ</t>
    </rPh>
    <rPh sb="4" eb="5">
      <t>ドウ</t>
    </rPh>
    <rPh sb="7" eb="8">
      <t>セン</t>
    </rPh>
    <rPh sb="22" eb="24">
      <t>オオハシ</t>
    </rPh>
    <phoneticPr fontId="3"/>
  </si>
  <si>
    <t>京都府□□土木事務所</t>
    <phoneticPr fontId="3"/>
  </si>
  <si>
    <t>○○市□□</t>
    <phoneticPr fontId="3"/>
  </si>
  <si>
    <t>８００百万円</t>
    <phoneticPr fontId="3"/>
  </si>
  <si>
    <t>平成29年6月１日～平成30年10月30日</t>
    <rPh sb="0" eb="2">
      <t>ヘイセイ</t>
    </rPh>
    <phoneticPr fontId="3"/>
  </si>
  <si>
    <t>単体</t>
    <rPh sb="0" eb="2">
      <t>タンタイ</t>
    </rPh>
    <phoneticPr fontId="3"/>
  </si>
  <si>
    <t>４径間連続鋼鈑桁橋
橋長Ｌ＝200m、鋼重　700t</t>
    <phoneticPr fontId="3"/>
  </si>
  <si>
    <t>府内企業の下請状況について</t>
    <rPh sb="0" eb="2">
      <t>フナイ</t>
    </rPh>
    <rPh sb="2" eb="4">
      <t>キギョウ</t>
    </rPh>
    <rPh sb="5" eb="7">
      <t>シタウ</t>
    </rPh>
    <rPh sb="7" eb="9">
      <t>ジョウキョウ</t>
    </rPh>
    <phoneticPr fontId="3"/>
  </si>
  <si>
    <t>工事名　：</t>
    <rPh sb="0" eb="3">
      <t>コウジメイ</t>
    </rPh>
    <phoneticPr fontId="3"/>
  </si>
  <si>
    <t>会社名　：</t>
    <rPh sb="0" eb="3">
      <t>カイシャメイ</t>
    </rPh>
    <phoneticPr fontId="3"/>
  </si>
  <si>
    <t>百分率(％)</t>
    <rPh sb="0" eb="3">
      <t>ヒャクブンリツ</t>
    </rPh>
    <phoneticPr fontId="3"/>
  </si>
  <si>
    <t>小数（自動計算）</t>
    <rPh sb="0" eb="2">
      <t>ショウスウ</t>
    </rPh>
    <rPh sb="3" eb="7">
      <t>ジドウケイサン</t>
    </rPh>
    <phoneticPr fontId="3"/>
  </si>
  <si>
    <t>下請施工の割合
（下請契約額　÷　元請負額(府との契約額)）</t>
    <rPh sb="0" eb="2">
      <t>シタウケ</t>
    </rPh>
    <rPh sb="2" eb="4">
      <t>セコウ</t>
    </rPh>
    <rPh sb="5" eb="7">
      <t>ワリアイ</t>
    </rPh>
    <rPh sb="9" eb="11">
      <t>シタウケ</t>
    </rPh>
    <rPh sb="11" eb="14">
      <t>ケイヤクガク</t>
    </rPh>
    <rPh sb="17" eb="18">
      <t>モト</t>
    </rPh>
    <rPh sb="18" eb="20">
      <t>ウケオイ</t>
    </rPh>
    <rPh sb="20" eb="21">
      <t>ガク</t>
    </rPh>
    <rPh sb="22" eb="23">
      <t>フ</t>
    </rPh>
    <rPh sb="25" eb="27">
      <t>ケイヤク</t>
    </rPh>
    <rPh sb="27" eb="28">
      <t>ガク</t>
    </rPh>
    <phoneticPr fontId="3"/>
  </si>
  <si>
    <t>→</t>
    <phoneticPr fontId="3"/>
  </si>
  <si>
    <t>府内企業による施工が占める割合
（府内下請契約額　÷　下請契約額）</t>
    <rPh sb="17" eb="19">
      <t>フナイ</t>
    </rPh>
    <rPh sb="19" eb="21">
      <t>シタウケ</t>
    </rPh>
    <rPh sb="21" eb="24">
      <t>ケイヤクガク</t>
    </rPh>
    <rPh sb="27" eb="29">
      <t>シタウケ</t>
    </rPh>
    <rPh sb="29" eb="32">
      <t>ケイヤクガク</t>
    </rPh>
    <phoneticPr fontId="3"/>
  </si>
  <si>
    <t>※小数第１位止め</t>
    <rPh sb="1" eb="4">
      <t>ショウスウダイ</t>
    </rPh>
    <rPh sb="5" eb="7">
      <t>イド</t>
    </rPh>
    <phoneticPr fontId="3"/>
  </si>
  <si>
    <t>割合等</t>
    <rPh sb="0" eb="2">
      <t>ワリアイ</t>
    </rPh>
    <rPh sb="2" eb="3">
      <t>トウ</t>
    </rPh>
    <phoneticPr fontId="3"/>
  </si>
  <si>
    <t>備考</t>
    <rPh sb="0" eb="2">
      <t>ビコウ</t>
    </rPh>
    <phoneticPr fontId="3"/>
  </si>
  <si>
    <t>(1)</t>
    <phoneticPr fontId="3"/>
  </si>
  <si>
    <t>下請施工の割合</t>
    <rPh sb="0" eb="2">
      <t>シタウ</t>
    </rPh>
    <rPh sb="2" eb="4">
      <t>セコウ</t>
    </rPh>
    <rPh sb="5" eb="7">
      <t>ワリアイ</t>
    </rPh>
    <phoneticPr fontId="3"/>
  </si>
  <si>
    <t>(1)、(2)の合計が、1.0になること。
※自動計算</t>
    <rPh sb="8" eb="10">
      <t>ゴウケイ</t>
    </rPh>
    <rPh sb="23" eb="27">
      <t>ジドウケイサン</t>
    </rPh>
    <phoneticPr fontId="3"/>
  </si>
  <si>
    <t>加算点
試算</t>
    <rPh sb="0" eb="3">
      <t>カサンテン</t>
    </rPh>
    <rPh sb="4" eb="6">
      <t>シサン</t>
    </rPh>
    <phoneticPr fontId="3"/>
  </si>
  <si>
    <t>(2)</t>
    <phoneticPr fontId="3"/>
  </si>
  <si>
    <t>自社施工の割合【1.0－(1)】</t>
    <rPh sb="0" eb="2">
      <t>ジシャ</t>
    </rPh>
    <rPh sb="2" eb="4">
      <t>セコウ</t>
    </rPh>
    <rPh sb="5" eb="7">
      <t>ワリアイ</t>
    </rPh>
    <phoneticPr fontId="3"/>
  </si>
  <si>
    <t>(3)</t>
    <phoneticPr fontId="3"/>
  </si>
  <si>
    <t>(1)のうち
府内企業による施工が占める割合</t>
    <rPh sb="7" eb="9">
      <t>フナイ</t>
    </rPh>
    <rPh sb="9" eb="11">
      <t>キギョウ</t>
    </rPh>
    <rPh sb="14" eb="16">
      <t>セコウ</t>
    </rPh>
    <rPh sb="17" eb="18">
      <t>シ</t>
    </rPh>
    <rPh sb="20" eb="22">
      <t>ワリアイ</t>
    </rPh>
    <phoneticPr fontId="3"/>
  </si>
  <si>
    <t>(3)、(4)の合計が、1.0になること。
※自動計算</t>
    <rPh sb="8" eb="10">
      <t>ゴウケイ</t>
    </rPh>
    <phoneticPr fontId="3"/>
  </si>
  <si>
    <t>(4)</t>
    <phoneticPr fontId="3"/>
  </si>
  <si>
    <t>(1)のうち
府外企業による施工が占める割合
【1.0－(3)】</t>
    <rPh sb="7" eb="8">
      <t>フ</t>
    </rPh>
    <rPh sb="8" eb="9">
      <t>ガイ</t>
    </rPh>
    <rPh sb="9" eb="11">
      <t>キギョウ</t>
    </rPh>
    <rPh sb="14" eb="16">
      <t>セコウ</t>
    </rPh>
    <rPh sb="17" eb="18">
      <t>シ</t>
    </rPh>
    <rPh sb="20" eb="22">
      <t>ワリアイ</t>
    </rPh>
    <phoneticPr fontId="3"/>
  </si>
  <si>
    <t>(5)</t>
    <phoneticPr fontId="3"/>
  </si>
  <si>
    <t>下請け施工を行う工種</t>
    <rPh sb="0" eb="2">
      <t>シタウ</t>
    </rPh>
    <rPh sb="3" eb="5">
      <t>セコウ</t>
    </rPh>
    <rPh sb="6" eb="7">
      <t>オコナ</t>
    </rPh>
    <rPh sb="8" eb="9">
      <t>コウ</t>
    </rPh>
    <rPh sb="9" eb="10">
      <t>シュ</t>
    </rPh>
    <phoneticPr fontId="3"/>
  </si>
  <si>
    <t>下請け発注の予定がない場合は空欄のままで可。</t>
    <rPh sb="0" eb="2">
      <t>シタウ</t>
    </rPh>
    <rPh sb="3" eb="5">
      <t>ハッチュウ</t>
    </rPh>
    <rPh sb="6" eb="8">
      <t>ヨテイ</t>
    </rPh>
    <rPh sb="11" eb="13">
      <t>バアイ</t>
    </rPh>
    <rPh sb="14" eb="16">
      <t>クウラン</t>
    </rPh>
    <rPh sb="20" eb="21">
      <t>カ</t>
    </rPh>
    <phoneticPr fontId="3"/>
  </si>
  <si>
    <t>※留意事項</t>
    <rPh sb="1" eb="5">
      <t>リュウイジコウ</t>
    </rPh>
    <phoneticPr fontId="3"/>
  </si>
  <si>
    <r>
      <t>上記の該当する欄に、技術資料提出時点に予定している施工割合を記載すること。（当該契約見込額／入札予定額） 　（</t>
    </r>
    <r>
      <rPr>
        <sz val="11"/>
        <color rgb="FFFF0000"/>
        <rFont val="ＭＳ Ｐゴシック"/>
        <family val="3"/>
        <charset val="128"/>
      </rPr>
      <t>百分率(%)表記で、</t>
    </r>
    <r>
      <rPr>
        <sz val="11"/>
        <color theme="1"/>
        <rFont val="游ゴシック"/>
        <family val="2"/>
        <charset val="128"/>
        <scheme val="minor"/>
      </rPr>
      <t>小数第２位四捨五入、小数第１位止め）</t>
    </r>
    <rPh sb="0" eb="2">
      <t>ジョウキ</t>
    </rPh>
    <rPh sb="3" eb="5">
      <t>ガイトウ</t>
    </rPh>
    <rPh sb="7" eb="8">
      <t>ラン</t>
    </rPh>
    <rPh sb="10" eb="12">
      <t>ギジュツ</t>
    </rPh>
    <rPh sb="12" eb="14">
      <t>シリョウ</t>
    </rPh>
    <rPh sb="14" eb="16">
      <t>テイシュツ</t>
    </rPh>
    <rPh sb="16" eb="18">
      <t>ジテン</t>
    </rPh>
    <rPh sb="19" eb="21">
      <t>ヨテイ</t>
    </rPh>
    <rPh sb="30" eb="32">
      <t>キサイ</t>
    </rPh>
    <rPh sb="38" eb="40">
      <t>トウガイ</t>
    </rPh>
    <rPh sb="40" eb="42">
      <t>ケイヤク</t>
    </rPh>
    <rPh sb="42" eb="45">
      <t>ミコミガク</t>
    </rPh>
    <rPh sb="46" eb="48">
      <t>ニュウサツ</t>
    </rPh>
    <rPh sb="48" eb="51">
      <t>ヨテイガク</t>
    </rPh>
    <rPh sb="55" eb="58">
      <t>ヒャクブンリツ</t>
    </rPh>
    <rPh sb="61" eb="63">
      <t>ヒョウキ</t>
    </rPh>
    <rPh sb="65" eb="67">
      <t>ショウスウ</t>
    </rPh>
    <rPh sb="67" eb="68">
      <t>ダイ</t>
    </rPh>
    <rPh sb="69" eb="70">
      <t>イ</t>
    </rPh>
    <rPh sb="70" eb="74">
      <t>シシャゴニュウ</t>
    </rPh>
    <rPh sb="75" eb="77">
      <t>ショウスウ</t>
    </rPh>
    <rPh sb="77" eb="78">
      <t>ダイ</t>
    </rPh>
    <rPh sb="79" eb="80">
      <t>イ</t>
    </rPh>
    <rPh sb="80" eb="81">
      <t>ト</t>
    </rPh>
    <phoneticPr fontId="3"/>
  </si>
  <si>
    <t>下請施工については、一次下請企業までを対象とすること。</t>
    <rPh sb="0" eb="2">
      <t>シタウ</t>
    </rPh>
    <rPh sb="2" eb="4">
      <t>セコウ</t>
    </rPh>
    <rPh sb="10" eb="12">
      <t>イチジ</t>
    </rPh>
    <rPh sb="12" eb="14">
      <t>シタウ</t>
    </rPh>
    <rPh sb="14" eb="16">
      <t>キギョウ</t>
    </rPh>
    <rPh sb="19" eb="21">
      <t>タイショウ</t>
    </rPh>
    <phoneticPr fontId="3"/>
  </si>
  <si>
    <t>下請施工の割合については、「労務費」「材料費」「機械経費」「賃料」等のそれぞれ一部を含むか否かにかかわらず、下請企業との間で契約等を締結する金額の請負総額に対する割合とする（府内企業と府外企業の占める割合［内訳］においても同様）。</t>
    <rPh sb="0" eb="2">
      <t>シタウ</t>
    </rPh>
    <rPh sb="2" eb="4">
      <t>セコウ</t>
    </rPh>
    <rPh sb="5" eb="7">
      <t>ワリアイ</t>
    </rPh>
    <rPh sb="14" eb="17">
      <t>ロウムヒ</t>
    </rPh>
    <rPh sb="19" eb="22">
      <t>ザイリョウヒ</t>
    </rPh>
    <rPh sb="24" eb="26">
      <t>キカイ</t>
    </rPh>
    <rPh sb="26" eb="28">
      <t>ケイヒ</t>
    </rPh>
    <rPh sb="30" eb="32">
      <t>チンリョウ</t>
    </rPh>
    <rPh sb="33" eb="34">
      <t>ナド</t>
    </rPh>
    <rPh sb="39" eb="41">
      <t>イチブ</t>
    </rPh>
    <rPh sb="42" eb="43">
      <t>フク</t>
    </rPh>
    <rPh sb="45" eb="46">
      <t>イナ</t>
    </rPh>
    <rPh sb="54" eb="56">
      <t>シタウケ</t>
    </rPh>
    <rPh sb="56" eb="58">
      <t>キギョウ</t>
    </rPh>
    <rPh sb="60" eb="61">
      <t>アイダ</t>
    </rPh>
    <rPh sb="62" eb="64">
      <t>ケイヤク</t>
    </rPh>
    <rPh sb="64" eb="65">
      <t>ナド</t>
    </rPh>
    <rPh sb="66" eb="68">
      <t>テイケツ</t>
    </rPh>
    <rPh sb="70" eb="72">
      <t>キンガク</t>
    </rPh>
    <rPh sb="73" eb="75">
      <t>ウケオイ</t>
    </rPh>
    <rPh sb="75" eb="77">
      <t>ソウガク</t>
    </rPh>
    <rPh sb="78" eb="79">
      <t>タイ</t>
    </rPh>
    <rPh sb="81" eb="83">
      <t>ワリアイ</t>
    </rPh>
    <rPh sb="87" eb="89">
      <t>フナイ</t>
    </rPh>
    <rPh sb="89" eb="91">
      <t>キギョウ</t>
    </rPh>
    <rPh sb="92" eb="94">
      <t>フガイ</t>
    </rPh>
    <rPh sb="94" eb="96">
      <t>キギョウ</t>
    </rPh>
    <rPh sb="97" eb="98">
      <t>シ</t>
    </rPh>
    <rPh sb="100" eb="102">
      <t>ワリアイ</t>
    </rPh>
    <rPh sb="103" eb="105">
      <t>ウチワケ</t>
    </rPh>
    <rPh sb="111" eb="113">
      <t>ドウヨウ</t>
    </rPh>
    <phoneticPr fontId="3"/>
  </si>
  <si>
    <t>府内企業とは、主たる営業所（本店）が京都府内にある企業とし、府外企業はそれ以外のものとする。</t>
    <rPh sb="0" eb="2">
      <t>フナイ</t>
    </rPh>
    <rPh sb="2" eb="4">
      <t>キギョウ</t>
    </rPh>
    <rPh sb="7" eb="8">
      <t>シュ</t>
    </rPh>
    <rPh sb="10" eb="13">
      <t>エイギョウショ</t>
    </rPh>
    <rPh sb="14" eb="16">
      <t>ホンテン</t>
    </rPh>
    <rPh sb="18" eb="20">
      <t>キョウト</t>
    </rPh>
    <rPh sb="20" eb="22">
      <t>フナイ</t>
    </rPh>
    <rPh sb="25" eb="27">
      <t>キギョウ</t>
    </rPh>
    <rPh sb="30" eb="31">
      <t>フ</t>
    </rPh>
    <rPh sb="31" eb="32">
      <t>ガイ</t>
    </rPh>
    <rPh sb="32" eb="34">
      <t>キギョウ</t>
    </rPh>
    <rPh sb="37" eb="39">
      <t>イガイ</t>
    </rPh>
    <phoneticPr fontId="3"/>
  </si>
  <si>
    <t>建設工事以外の契約は、この調書の下請施工に含まないものとする。（例：ガードマンの契約など）</t>
    <rPh sb="0" eb="2">
      <t>ケンセツ</t>
    </rPh>
    <rPh sb="2" eb="4">
      <t>コウジ</t>
    </rPh>
    <rPh sb="4" eb="6">
      <t>イガイ</t>
    </rPh>
    <rPh sb="7" eb="9">
      <t>ケイヤク</t>
    </rPh>
    <rPh sb="13" eb="15">
      <t>チョウショ</t>
    </rPh>
    <rPh sb="16" eb="18">
      <t>シタウケ</t>
    </rPh>
    <rPh sb="18" eb="20">
      <t>セコウ</t>
    </rPh>
    <rPh sb="21" eb="22">
      <t>フク</t>
    </rPh>
    <rPh sb="32" eb="33">
      <t>レイ</t>
    </rPh>
    <rPh sb="40" eb="42">
      <t>ケイヤク</t>
    </rPh>
    <phoneticPr fontId="3"/>
  </si>
  <si>
    <t>記載内容に基づき、価格以外の評価項目として加算点評価を行うが、自社施工と下請施工を合わせた「府内企業の施工率」の最終の施工体制に基づく実績が、入札参加申請時の状況と比較して一定の範囲を超えて低減した場合は、当該工事の成績評定点を減点する（ただし、(5)に記載した工種毎の履行状況は問わない）。</t>
    <rPh sb="9" eb="11">
      <t>カカク</t>
    </rPh>
    <rPh sb="11" eb="13">
      <t>イガイ</t>
    </rPh>
    <rPh sb="14" eb="16">
      <t>ヒョウカ</t>
    </rPh>
    <rPh sb="16" eb="18">
      <t>コウモク</t>
    </rPh>
    <rPh sb="21" eb="23">
      <t>カサン</t>
    </rPh>
    <rPh sb="23" eb="24">
      <t>テン</t>
    </rPh>
    <rPh sb="56" eb="58">
      <t>サイシュウ</t>
    </rPh>
    <rPh sb="59" eb="61">
      <t>セコウ</t>
    </rPh>
    <rPh sb="61" eb="63">
      <t>タイセイ</t>
    </rPh>
    <rPh sb="64" eb="65">
      <t>モト</t>
    </rPh>
    <rPh sb="67" eb="69">
      <t>ジッセキ</t>
    </rPh>
    <rPh sb="71" eb="73">
      <t>ニュウサツ</t>
    </rPh>
    <rPh sb="73" eb="75">
      <t>サンカ</t>
    </rPh>
    <rPh sb="75" eb="78">
      <t>シンセイジ</t>
    </rPh>
    <rPh sb="79" eb="81">
      <t>ジョウキョウ</t>
    </rPh>
    <rPh sb="82" eb="84">
      <t>ヒカク</t>
    </rPh>
    <rPh sb="95" eb="97">
      <t>テイゲン</t>
    </rPh>
    <rPh sb="99" eb="101">
      <t>バアイ</t>
    </rPh>
    <rPh sb="127" eb="129">
      <t>キサイ</t>
    </rPh>
    <rPh sb="131" eb="133">
      <t>コウシュ</t>
    </rPh>
    <rPh sb="133" eb="134">
      <t>ゴト</t>
    </rPh>
    <rPh sb="135" eb="137">
      <t>リコウ</t>
    </rPh>
    <rPh sb="137" eb="139">
      <t>ジョウキョウ</t>
    </rPh>
    <rPh sb="140" eb="141">
      <t>ト</t>
    </rPh>
    <phoneticPr fontId="3"/>
  </si>
  <si>
    <t>実績において、当初設計に比して、府外企業にしか施工できないものの増工がある場合は、その増工分は控除して府内施工率を算定するものとする。</t>
    <phoneticPr fontId="3"/>
  </si>
  <si>
    <t>実績に関しては、別途指定する様式により府内企業の下請等に係る実績報告を提出すること。</t>
    <rPh sb="0" eb="2">
      <t>ジッセキ</t>
    </rPh>
    <rPh sb="3" eb="4">
      <t>カン</t>
    </rPh>
    <rPh sb="19" eb="21">
      <t>フナイ</t>
    </rPh>
    <rPh sb="21" eb="23">
      <t>キギョウ</t>
    </rPh>
    <rPh sb="24" eb="26">
      <t>シタウケ</t>
    </rPh>
    <rPh sb="26" eb="27">
      <t>ナド</t>
    </rPh>
    <rPh sb="28" eb="29">
      <t>カカ</t>
    </rPh>
    <rPh sb="30" eb="32">
      <t>ジッセキ</t>
    </rPh>
    <rPh sb="32" eb="34">
      <t>ホウコク</t>
    </rPh>
    <rPh sb="35" eb="37">
      <t>テイシュツ</t>
    </rPh>
    <phoneticPr fontId="3"/>
  </si>
  <si>
    <t>府内資材調達状況について</t>
    <rPh sb="0" eb="2">
      <t>フナイ</t>
    </rPh>
    <rPh sb="2" eb="4">
      <t>シザイ</t>
    </rPh>
    <rPh sb="4" eb="6">
      <t>チョウタツ</t>
    </rPh>
    <rPh sb="6" eb="8">
      <t>ジョウキョウ</t>
    </rPh>
    <phoneticPr fontId="3"/>
  </si>
  <si>
    <t>品目</t>
    <rPh sb="0" eb="2">
      <t>ヒンモク</t>
    </rPh>
    <phoneticPr fontId="3"/>
  </si>
  <si>
    <t>規格等</t>
    <rPh sb="0" eb="2">
      <t>キカク</t>
    </rPh>
    <rPh sb="2" eb="3">
      <t>トウ</t>
    </rPh>
    <phoneticPr fontId="3"/>
  </si>
  <si>
    <t>調達先</t>
    <rPh sb="0" eb="3">
      <t>チョウタツサキ</t>
    </rPh>
    <phoneticPr fontId="3"/>
  </si>
  <si>
    <t>府内</t>
    <rPh sb="0" eb="2">
      <t>フナイ</t>
    </rPh>
    <phoneticPr fontId="3"/>
  </si>
  <si>
    <t>府外</t>
    <rPh sb="0" eb="2">
      <t>フガイ</t>
    </rPh>
    <phoneticPr fontId="3"/>
  </si>
  <si>
    <t>備考
(工場所在地等）</t>
    <rPh sb="0" eb="2">
      <t>ビコウ</t>
    </rPh>
    <rPh sb="4" eb="6">
      <t>コウジョウ</t>
    </rPh>
    <rPh sb="6" eb="9">
      <t>ショザイチ</t>
    </rPh>
    <rPh sb="9" eb="10">
      <t>ナド</t>
    </rPh>
    <phoneticPr fontId="3"/>
  </si>
  <si>
    <t>(2)</t>
  </si>
  <si>
    <t>(3)</t>
  </si>
  <si>
    <t>(4)</t>
  </si>
  <si>
    <t>(5)</t>
  </si>
  <si>
    <t>(6)</t>
  </si>
  <si>
    <t>入札公告で指定する品目ごとに、上記の該当する欄に技術資料提出時点に予定している資材調達状況（下請企業による調達を含む。）について記載すること。</t>
    <rPh sb="0" eb="2">
      <t>ニュウサツ</t>
    </rPh>
    <rPh sb="2" eb="4">
      <t>コウコク</t>
    </rPh>
    <rPh sb="5" eb="7">
      <t>シテイ</t>
    </rPh>
    <rPh sb="9" eb="11">
      <t>ヒンモク</t>
    </rPh>
    <rPh sb="15" eb="17">
      <t>ジョウキ</t>
    </rPh>
    <rPh sb="18" eb="20">
      <t>ガイトウ</t>
    </rPh>
    <rPh sb="22" eb="23">
      <t>ラン</t>
    </rPh>
    <rPh sb="24" eb="26">
      <t>ギジュツ</t>
    </rPh>
    <rPh sb="26" eb="28">
      <t>シリョウ</t>
    </rPh>
    <rPh sb="28" eb="30">
      <t>テイシュツ</t>
    </rPh>
    <rPh sb="30" eb="32">
      <t>ジテン</t>
    </rPh>
    <rPh sb="33" eb="35">
      <t>ヨテイ</t>
    </rPh>
    <rPh sb="39" eb="41">
      <t>シザイ</t>
    </rPh>
    <rPh sb="41" eb="43">
      <t>チョウタツ</t>
    </rPh>
    <rPh sb="43" eb="45">
      <t>ジョウキョウ</t>
    </rPh>
    <rPh sb="46" eb="48">
      <t>シタウケ</t>
    </rPh>
    <rPh sb="48" eb="50">
      <t>キギョウ</t>
    </rPh>
    <rPh sb="53" eb="55">
      <t>チョウタツ</t>
    </rPh>
    <rPh sb="56" eb="57">
      <t>フク</t>
    </rPh>
    <rPh sb="64" eb="66">
      <t>キサイ</t>
    </rPh>
    <phoneticPr fontId="3"/>
  </si>
  <si>
    <t>調達先については、府内か府外かを該当する方に○印を記載すること。</t>
    <rPh sb="0" eb="3">
      <t>チョウタツサキ</t>
    </rPh>
    <rPh sb="9" eb="11">
      <t>フナイ</t>
    </rPh>
    <rPh sb="12" eb="14">
      <t>フガイ</t>
    </rPh>
    <rPh sb="16" eb="18">
      <t>ガイトウ</t>
    </rPh>
    <rPh sb="20" eb="21">
      <t>ホウ</t>
    </rPh>
    <rPh sb="23" eb="24">
      <t>シルシ</t>
    </rPh>
    <rPh sb="25" eb="27">
      <t>キサイ</t>
    </rPh>
    <phoneticPr fontId="3"/>
  </si>
  <si>
    <t>同一品目で調達先が府内と府外に分かれる場合は、行毎に府内と府外に分け、備考欄にそれぞれの数量の内訳を記載すること。</t>
  </si>
  <si>
    <t>「府内調達」は、調達先の会社等が府内企業かどうかではなく、プラント、生産工場又は生産地の所在地が府内であるか否かで判断する。</t>
    <rPh sb="1" eb="3">
      <t>フナイ</t>
    </rPh>
    <rPh sb="3" eb="5">
      <t>チョウタツ</t>
    </rPh>
    <rPh sb="8" eb="10">
      <t>チョウタツ</t>
    </rPh>
    <rPh sb="10" eb="11">
      <t>サキ</t>
    </rPh>
    <rPh sb="12" eb="14">
      <t>カイシャ</t>
    </rPh>
    <rPh sb="14" eb="15">
      <t>トウ</t>
    </rPh>
    <rPh sb="16" eb="18">
      <t>フナイ</t>
    </rPh>
    <rPh sb="18" eb="20">
      <t>キギョウ</t>
    </rPh>
    <rPh sb="34" eb="36">
      <t>セイサン</t>
    </rPh>
    <rPh sb="36" eb="38">
      <t>コウジョウ</t>
    </rPh>
    <rPh sb="38" eb="39">
      <t>マタ</t>
    </rPh>
    <rPh sb="40" eb="43">
      <t>セイサンチ</t>
    </rPh>
    <rPh sb="44" eb="47">
      <t>ショザイチ</t>
    </rPh>
    <rPh sb="48" eb="50">
      <t>フナイ</t>
    </rPh>
    <rPh sb="54" eb="55">
      <t>イナ</t>
    </rPh>
    <rPh sb="57" eb="59">
      <t>ハンダン</t>
    </rPh>
    <phoneticPr fontId="3"/>
  </si>
  <si>
    <t>調達予定先は予定であり、過去の取引関係から特定できる場合は具体的に記入すれば良いが、不確定な場合には「○○市所在のプラント」程度の記述で良い。</t>
    <rPh sb="0" eb="2">
      <t>チョウタツ</t>
    </rPh>
    <rPh sb="2" eb="4">
      <t>ヨテイ</t>
    </rPh>
    <rPh sb="4" eb="5">
      <t>サキ</t>
    </rPh>
    <rPh sb="6" eb="8">
      <t>ヨテイ</t>
    </rPh>
    <rPh sb="12" eb="14">
      <t>カコ</t>
    </rPh>
    <rPh sb="15" eb="17">
      <t>トリヒキ</t>
    </rPh>
    <rPh sb="17" eb="19">
      <t>カンケイ</t>
    </rPh>
    <rPh sb="21" eb="23">
      <t>トクテイ</t>
    </rPh>
    <rPh sb="26" eb="28">
      <t>バアイ</t>
    </rPh>
    <rPh sb="29" eb="32">
      <t>グタイテキ</t>
    </rPh>
    <rPh sb="33" eb="35">
      <t>キニュウ</t>
    </rPh>
    <rPh sb="38" eb="39">
      <t>ヨ</t>
    </rPh>
    <rPh sb="42" eb="45">
      <t>フカクテイ</t>
    </rPh>
    <rPh sb="46" eb="48">
      <t>バアイ</t>
    </rPh>
    <rPh sb="53" eb="54">
      <t>シ</t>
    </rPh>
    <rPh sb="54" eb="56">
      <t>ショザイ</t>
    </rPh>
    <rPh sb="62" eb="64">
      <t>テイド</t>
    </rPh>
    <rPh sb="65" eb="67">
      <t>キジュツ</t>
    </rPh>
    <rPh sb="68" eb="69">
      <t>ヨ</t>
    </rPh>
    <phoneticPr fontId="3"/>
  </si>
  <si>
    <t>記載内容に基づき、価格以外の評価項目として加算点評価を行うが、最終的な調達先の府内と府外の内訳実績が、当初の評価区分と異なるような相違の場合は、当該工事の成績評定点を減点する。</t>
    <rPh sb="9" eb="11">
      <t>カカク</t>
    </rPh>
    <rPh sb="11" eb="13">
      <t>イガイ</t>
    </rPh>
    <rPh sb="14" eb="16">
      <t>ヒョウカ</t>
    </rPh>
    <rPh sb="16" eb="18">
      <t>コウモク</t>
    </rPh>
    <rPh sb="21" eb="23">
      <t>カサン</t>
    </rPh>
    <rPh sb="23" eb="24">
      <t>テン</t>
    </rPh>
    <rPh sb="31" eb="34">
      <t>サイシュウテキ</t>
    </rPh>
    <rPh sb="35" eb="38">
      <t>チョウタツサキ</t>
    </rPh>
    <rPh sb="39" eb="41">
      <t>フナイ</t>
    </rPh>
    <rPh sb="42" eb="44">
      <t>フガイ</t>
    </rPh>
    <rPh sb="45" eb="47">
      <t>ウチワケ</t>
    </rPh>
    <rPh sb="47" eb="49">
      <t>ジッセキ</t>
    </rPh>
    <rPh sb="51" eb="53">
      <t>トウショ</t>
    </rPh>
    <rPh sb="54" eb="56">
      <t>ヒョウカ</t>
    </rPh>
    <rPh sb="56" eb="58">
      <t>クブン</t>
    </rPh>
    <rPh sb="59" eb="60">
      <t>コト</t>
    </rPh>
    <rPh sb="65" eb="67">
      <t>ソウイ</t>
    </rPh>
    <rPh sb="68" eb="70">
      <t>バアイ</t>
    </rPh>
    <phoneticPr fontId="3"/>
  </si>
  <si>
    <t>府内における資材調達を証する伝票等の整理と別途指定する様式による実績報告をすること（調達先の証明ができない場合は提案内容の不履行扱いとし、成績評定の減点を行うことがある）。</t>
    <rPh sb="0" eb="2">
      <t>フナイ</t>
    </rPh>
    <rPh sb="6" eb="8">
      <t>シザイ</t>
    </rPh>
    <rPh sb="8" eb="10">
      <t>チョウタツ</t>
    </rPh>
    <rPh sb="11" eb="12">
      <t>ショウ</t>
    </rPh>
    <rPh sb="14" eb="16">
      <t>デンピョウ</t>
    </rPh>
    <rPh sb="16" eb="17">
      <t>ナド</t>
    </rPh>
    <rPh sb="18" eb="20">
      <t>セイリ</t>
    </rPh>
    <rPh sb="21" eb="23">
      <t>ベット</t>
    </rPh>
    <rPh sb="23" eb="25">
      <t>シテイ</t>
    </rPh>
    <rPh sb="27" eb="29">
      <t>ヨウシキ</t>
    </rPh>
    <rPh sb="42" eb="45">
      <t>チョウタツサキ</t>
    </rPh>
    <rPh sb="46" eb="48">
      <t>ショウメイ</t>
    </rPh>
    <rPh sb="53" eb="55">
      <t>バアイ</t>
    </rPh>
    <rPh sb="56" eb="58">
      <t>テイアン</t>
    </rPh>
    <rPh sb="58" eb="60">
      <t>ナイヨウ</t>
    </rPh>
    <rPh sb="61" eb="64">
      <t>フリコウ</t>
    </rPh>
    <rPh sb="64" eb="65">
      <t>アツカ</t>
    </rPh>
    <rPh sb="69" eb="71">
      <t>セイセキ</t>
    </rPh>
    <rPh sb="71" eb="73">
      <t>ヒョウテイ</t>
    </rPh>
    <rPh sb="74" eb="76">
      <t>ゲンテン</t>
    </rPh>
    <rPh sb="77" eb="78">
      <t>オコナ</t>
    </rPh>
    <phoneticPr fontId="3"/>
  </si>
  <si>
    <t>＜記入例＞</t>
    <rPh sb="1" eb="3">
      <t>キニュウ</t>
    </rPh>
    <rPh sb="3" eb="4">
      <t>レイ</t>
    </rPh>
    <phoneticPr fontId="3"/>
  </si>
  <si>
    <t>環境保全型ブロック</t>
    <rPh sb="0" eb="2">
      <t>カンキョウ</t>
    </rPh>
    <rPh sb="2" eb="5">
      <t>ホゼンガタ</t>
    </rPh>
    <phoneticPr fontId="3"/>
  </si>
  <si>
    <t>控３５㎝</t>
    <rPh sb="0" eb="1">
      <t>ヒカ</t>
    </rPh>
    <phoneticPr fontId="3"/>
  </si>
  <si>
    <t>○○コンクリート(株)
福知山支店</t>
    <rPh sb="8" eb="11">
      <t>カブ</t>
    </rPh>
    <rPh sb="12" eb="15">
      <t>フクチヤマ</t>
    </rPh>
    <rPh sb="15" eb="17">
      <t>シテン</t>
    </rPh>
    <phoneticPr fontId="3"/>
  </si>
  <si>
    <t>○</t>
    <phoneticPr fontId="3"/>
  </si>
  <si>
    <t>工場所在地：福知山市</t>
    <rPh sb="0" eb="2">
      <t>コウジョウ</t>
    </rPh>
    <rPh sb="2" eb="5">
      <t>ショザイチ</t>
    </rPh>
    <rPh sb="6" eb="10">
      <t>フクチヤマシ</t>
    </rPh>
    <phoneticPr fontId="3"/>
  </si>
  <si>
    <t>粒調砕石</t>
    <rPh sb="0" eb="1">
      <t>ツブ</t>
    </rPh>
    <rPh sb="1" eb="2">
      <t>チョウ</t>
    </rPh>
    <rPh sb="2" eb="4">
      <t>サイセキ</t>
    </rPh>
    <phoneticPr fontId="3"/>
  </si>
  <si>
    <t>M-30</t>
    <phoneticPr fontId="3"/>
  </si>
  <si>
    <t>(株)□□砕石</t>
    <rPh sb="0" eb="3">
      <t>カブ</t>
    </rPh>
    <rPh sb="5" eb="7">
      <t>サイセキ</t>
    </rPh>
    <phoneticPr fontId="3"/>
  </si>
  <si>
    <t>工場所在地：綾部市</t>
    <rPh sb="0" eb="2">
      <t>コウジョウ</t>
    </rPh>
    <rPh sb="2" eb="5">
      <t>ショザイチ</t>
    </rPh>
    <rPh sb="6" eb="9">
      <t>アヤベシ</t>
    </rPh>
    <phoneticPr fontId="3"/>
  </si>
  <si>
    <t>生コンクリート</t>
    <rPh sb="0" eb="1">
      <t>ナマ</t>
    </rPh>
    <phoneticPr fontId="3"/>
  </si>
  <si>
    <t>21-8-40</t>
    <phoneticPr fontId="3"/>
  </si>
  <si>
    <t>舞鶴市所在の生コンプラント（予定）</t>
    <rPh sb="0" eb="3">
      <t>マイヅルシ</t>
    </rPh>
    <rPh sb="3" eb="5">
      <t>ショザイ</t>
    </rPh>
    <rPh sb="6" eb="7">
      <t>ナマ</t>
    </rPh>
    <rPh sb="14" eb="16">
      <t>ヨテイ</t>
    </rPh>
    <phoneticPr fontId="3"/>
  </si>
  <si>
    <t>プラント所在地：舞鶴市</t>
    <rPh sb="4" eb="7">
      <t>ショザイチ</t>
    </rPh>
    <rPh sb="8" eb="10">
      <t>マイヅル</t>
    </rPh>
    <rPh sb="10" eb="11">
      <t>シ</t>
    </rPh>
    <phoneticPr fontId="3"/>
  </si>
  <si>
    <t>　　〃</t>
    <phoneticPr fontId="3"/>
  </si>
  <si>
    <t>△△生コン(株)
豊岡営業所</t>
    <rPh sb="2" eb="3">
      <t>ナマ</t>
    </rPh>
    <rPh sb="5" eb="8">
      <t>カブ</t>
    </rPh>
    <rPh sb="9" eb="11">
      <t>トヨオカ</t>
    </rPh>
    <rPh sb="11" eb="14">
      <t>エイギョウショ</t>
    </rPh>
    <phoneticPr fontId="3"/>
  </si>
  <si>
    <t>プラント所在地：豊岡市</t>
    <rPh sb="4" eb="7">
      <t>ショザイチ</t>
    </rPh>
    <rPh sb="8" eb="10">
      <t>トヨオカ</t>
    </rPh>
    <rPh sb="10" eb="11">
      <t>シ</t>
    </rPh>
    <phoneticPr fontId="3"/>
  </si>
  <si>
    <t>本入札においては、複数の候補者を記入することは認めない。</t>
    <phoneticPr fontId="3"/>
  </si>
  <si>
    <t>様式（総・加算点算出書）</t>
    <rPh sb="0" eb="2">
      <t>ヨウシキ</t>
    </rPh>
    <rPh sb="3" eb="4">
      <t>ソウ</t>
    </rPh>
    <rPh sb="5" eb="8">
      <t>カサンテン</t>
    </rPh>
    <rPh sb="8" eb="11">
      <t>サンシュツショ</t>
    </rPh>
    <phoneticPr fontId="3"/>
  </si>
  <si>
    <t>加算点算出書</t>
    <rPh sb="0" eb="3">
      <t>カサンテン</t>
    </rPh>
    <rPh sb="3" eb="6">
      <t>サンシュツショ</t>
    </rPh>
    <phoneticPr fontId="3"/>
  </si>
  <si>
    <t>総合評価競争入札にかかる自己申請に基づく加算点を次のとおり申請します。
事後審査型総合評価の試行対象工事の場合は、開札後、落札候補者となった際に事後審査に協力します。</t>
    <rPh sb="0" eb="4">
      <t>ソウゴウヒョウカ</t>
    </rPh>
    <rPh sb="4" eb="6">
      <t>キョウソウ</t>
    </rPh>
    <rPh sb="6" eb="8">
      <t>ニュウサツ</t>
    </rPh>
    <rPh sb="12" eb="14">
      <t>ジコ</t>
    </rPh>
    <rPh sb="14" eb="16">
      <t>シンセイ</t>
    </rPh>
    <rPh sb="17" eb="18">
      <t>モト</t>
    </rPh>
    <rPh sb="20" eb="23">
      <t>カサンテン</t>
    </rPh>
    <rPh sb="24" eb="25">
      <t>ツギ</t>
    </rPh>
    <rPh sb="29" eb="31">
      <t>シンセイ</t>
    </rPh>
    <rPh sb="36" eb="41">
      <t>ジゴシンサガタ</t>
    </rPh>
    <rPh sb="41" eb="45">
      <t>ソウゴウヒョウカ</t>
    </rPh>
    <rPh sb="46" eb="48">
      <t>シコウ</t>
    </rPh>
    <rPh sb="48" eb="50">
      <t>タイショウ</t>
    </rPh>
    <rPh sb="50" eb="52">
      <t>コウジ</t>
    </rPh>
    <rPh sb="53" eb="55">
      <t>バアイ</t>
    </rPh>
    <rPh sb="57" eb="60">
      <t>カイサツゴ</t>
    </rPh>
    <rPh sb="61" eb="66">
      <t>ラクサツコウホシャ</t>
    </rPh>
    <rPh sb="70" eb="71">
      <t>サイ</t>
    </rPh>
    <rPh sb="72" eb="76">
      <t>ジゴシンサ</t>
    </rPh>
    <rPh sb="77" eb="79">
      <t>キョウリョク</t>
    </rPh>
    <phoneticPr fontId="3"/>
  </si>
  <si>
    <t>（土木一式又は橋梁等発注者指定）</t>
    <rPh sb="1" eb="5">
      <t>ドボクイッシキ</t>
    </rPh>
    <rPh sb="5" eb="6">
      <t>マタ</t>
    </rPh>
    <rPh sb="7" eb="9">
      <t>キョウリョウ</t>
    </rPh>
    <rPh sb="9" eb="10">
      <t>トウ</t>
    </rPh>
    <rPh sb="10" eb="13">
      <t>ハッチュウシャ</t>
    </rPh>
    <rPh sb="13" eb="15">
      <t>シテイ</t>
    </rPh>
    <phoneticPr fontId="3"/>
  </si>
  <si>
    <t>事　項</t>
    <rPh sb="0" eb="1">
      <t>コト</t>
    </rPh>
    <rPh sb="2" eb="3">
      <t>コウ</t>
    </rPh>
    <phoneticPr fontId="3"/>
  </si>
  <si>
    <t>自己申請</t>
    <rPh sb="0" eb="4">
      <t>ジコシンセイ</t>
    </rPh>
    <phoneticPr fontId="3"/>
  </si>
  <si>
    <t>自己申請に
基づく加算点</t>
    <rPh sb="0" eb="4">
      <t>ジコシンセイ</t>
    </rPh>
    <rPh sb="6" eb="7">
      <t>モト</t>
    </rPh>
    <rPh sb="9" eb="12">
      <t>カサンテン</t>
    </rPh>
    <phoneticPr fontId="3"/>
  </si>
  <si>
    <t>配置予定技術者</t>
    <rPh sb="0" eb="4">
      <t>ハイチヨテイ</t>
    </rPh>
    <rPh sb="4" eb="7">
      <t>ギジュツシャ</t>
    </rPh>
    <phoneticPr fontId="5"/>
  </si>
  <si>
    <t>同規模工事の監理技術者又は主任技術者としての最高評点</t>
    <rPh sb="0" eb="3">
      <t>ドウキボ</t>
    </rPh>
    <rPh sb="3" eb="5">
      <t>コウジ</t>
    </rPh>
    <rPh sb="6" eb="8">
      <t>カンリ</t>
    </rPh>
    <rPh sb="8" eb="11">
      <t>ギジュツシャ</t>
    </rPh>
    <rPh sb="11" eb="12">
      <t>マタ</t>
    </rPh>
    <rPh sb="13" eb="15">
      <t>シュニン</t>
    </rPh>
    <rPh sb="15" eb="18">
      <t>ギジュツシャ</t>
    </rPh>
    <rPh sb="22" eb="24">
      <t>サイコウ</t>
    </rPh>
    <rPh sb="24" eb="26">
      <t>ヒョウテン</t>
    </rPh>
    <phoneticPr fontId="5"/>
  </si>
  <si>
    <t>65点未満又は実績なし</t>
  </si>
  <si>
    <t>配置予定技術者が有する国家資格</t>
    <rPh sb="0" eb="2">
      <t>ハイチ</t>
    </rPh>
    <rPh sb="2" eb="4">
      <t>ヨテイ</t>
    </rPh>
    <rPh sb="4" eb="7">
      <t>ギジュツシャ</t>
    </rPh>
    <rPh sb="8" eb="9">
      <t>ユウ</t>
    </rPh>
    <rPh sb="11" eb="13">
      <t>コッカ</t>
    </rPh>
    <rPh sb="13" eb="15">
      <t>シカク</t>
    </rPh>
    <phoneticPr fontId="5"/>
  </si>
  <si>
    <t>国家資格なし</t>
  </si>
  <si>
    <t>[非専任工事]従事している工事件数</t>
    <rPh sb="1" eb="2">
      <t>ヒ</t>
    </rPh>
    <rPh sb="2" eb="4">
      <t>センニン</t>
    </rPh>
    <rPh sb="4" eb="6">
      <t>コウジ</t>
    </rPh>
    <phoneticPr fontId="5"/>
  </si>
  <si>
    <t>10件以上</t>
  </si>
  <si>
    <t>２年間のCPD取得単位</t>
    <rPh sb="1" eb="3">
      <t>ネンカン</t>
    </rPh>
    <rPh sb="7" eb="11">
      <t>シュトクタンイ</t>
    </rPh>
    <phoneticPr fontId="5"/>
  </si>
  <si>
    <t>15単位未満</t>
  </si>
  <si>
    <t>建設機械保有</t>
    <rPh sb="0" eb="2">
      <t>ケンセツ</t>
    </rPh>
    <rPh sb="2" eb="4">
      <t>キカイ</t>
    </rPh>
    <rPh sb="4" eb="6">
      <t>ホユウ</t>
    </rPh>
    <phoneticPr fontId="5"/>
  </si>
  <si>
    <t>建設機械の保有状況</t>
    <rPh sb="0" eb="4">
      <t>ケンセツキカイ</t>
    </rPh>
    <rPh sb="5" eb="7">
      <t>ホユウ</t>
    </rPh>
    <rPh sb="7" eb="9">
      <t>ジョウキョウ</t>
    </rPh>
    <phoneticPr fontId="5"/>
  </si>
  <si>
    <t>保有なし</t>
  </si>
  <si>
    <t>表彰</t>
    <rPh sb="0" eb="2">
      <t>ヒョウショウ</t>
    </rPh>
    <phoneticPr fontId="5"/>
  </si>
  <si>
    <t>京都府地域づくり優良工事施工者表彰</t>
    <rPh sb="0" eb="3">
      <t>キョウトフ</t>
    </rPh>
    <rPh sb="3" eb="5">
      <t>チイキ</t>
    </rPh>
    <rPh sb="8" eb="10">
      <t>ユウリョウ</t>
    </rPh>
    <rPh sb="10" eb="12">
      <t>コウジ</t>
    </rPh>
    <rPh sb="12" eb="15">
      <t>セコウシャ</t>
    </rPh>
    <rPh sb="15" eb="17">
      <t>ヒョウショウ</t>
    </rPh>
    <phoneticPr fontId="5"/>
  </si>
  <si>
    <t>申請しません</t>
  </si>
  <si>
    <t>担い手確保等</t>
    <rPh sb="0" eb="1">
      <t>ニナ</t>
    </rPh>
    <rPh sb="2" eb="3">
      <t>テ</t>
    </rPh>
    <rPh sb="3" eb="6">
      <t>カクホトウ</t>
    </rPh>
    <phoneticPr fontId="5"/>
  </si>
  <si>
    <t>女性又は若手技術者の配置</t>
    <rPh sb="0" eb="2">
      <t>ジョセイ</t>
    </rPh>
    <rPh sb="2" eb="3">
      <t>マタ</t>
    </rPh>
    <rPh sb="4" eb="6">
      <t>ワカテ</t>
    </rPh>
    <rPh sb="6" eb="9">
      <t>ギジュツシャ</t>
    </rPh>
    <rPh sb="10" eb="12">
      <t>ハイチ</t>
    </rPh>
    <phoneticPr fontId="5"/>
  </si>
  <si>
    <t>配置予定技術者は41歳以上の男性技術者</t>
  </si>
  <si>
    <t>週休２日工事の取組</t>
    <rPh sb="0" eb="2">
      <t>シュウキュウ</t>
    </rPh>
    <rPh sb="3" eb="4">
      <t>ニチ</t>
    </rPh>
    <rPh sb="4" eb="6">
      <t>コウジ</t>
    </rPh>
    <rPh sb="7" eb="9">
      <t>トリクミ</t>
    </rPh>
    <phoneticPr fontId="5"/>
  </si>
  <si>
    <t>週単位の週休2日を実施しません</t>
  </si>
  <si>
    <t>ICT活用工事の取組</t>
    <rPh sb="3" eb="5">
      <t>カツヨウ</t>
    </rPh>
    <rPh sb="5" eb="7">
      <t>コウジ</t>
    </rPh>
    <rPh sb="8" eb="10">
      <t>トリクミ</t>
    </rPh>
    <phoneticPr fontId="5"/>
  </si>
  <si>
    <t>実施しません</t>
  </si>
  <si>
    <t>ICT活用工事の実績</t>
    <rPh sb="3" eb="5">
      <t>カツヨウ</t>
    </rPh>
    <rPh sb="5" eb="7">
      <t>コウジ</t>
    </rPh>
    <rPh sb="8" eb="10">
      <t>ジッセキ</t>
    </rPh>
    <phoneticPr fontId="5"/>
  </si>
  <si>
    <t>実績がありません</t>
  </si>
  <si>
    <t>地域調達等</t>
    <rPh sb="0" eb="2">
      <t>チイキ</t>
    </rPh>
    <rPh sb="2" eb="4">
      <t>チョウタツ</t>
    </rPh>
    <rPh sb="4" eb="5">
      <t>トウ</t>
    </rPh>
    <phoneticPr fontId="5"/>
  </si>
  <si>
    <t>府内企業の下請状況</t>
    <rPh sb="0" eb="2">
      <t>フナイ</t>
    </rPh>
    <rPh sb="2" eb="4">
      <t>キギョウ</t>
    </rPh>
    <rPh sb="5" eb="7">
      <t>シタウケ</t>
    </rPh>
    <rPh sb="7" eb="9">
      <t>ジョウキョウ</t>
    </rPh>
    <phoneticPr fontId="5"/>
  </si>
  <si>
    <t>下請割合（下請負額÷元請負額）</t>
    <phoneticPr fontId="3"/>
  </si>
  <si>
    <t>府内下請割合（府内下請契約額÷下請契約額）</t>
    <phoneticPr fontId="3"/>
  </si>
  <si>
    <t>指定資材の府内調達状況</t>
    <rPh sb="0" eb="4">
      <t>シテイシザイ</t>
    </rPh>
    <rPh sb="5" eb="7">
      <t>フナイ</t>
    </rPh>
    <rPh sb="7" eb="9">
      <t>チョウタツ</t>
    </rPh>
    <rPh sb="9" eb="11">
      <t>ジョウキョウ</t>
    </rPh>
    <phoneticPr fontId="5"/>
  </si>
  <si>
    <t>府内調達なし</t>
  </si>
  <si>
    <t>建設キャリアアップシステム（CCUS）の活用</t>
    <rPh sb="0" eb="2">
      <t>ケンセツ</t>
    </rPh>
    <rPh sb="20" eb="22">
      <t>カツヨウ</t>
    </rPh>
    <phoneticPr fontId="5"/>
  </si>
  <si>
    <t>CCUSへの事業者登録なし</t>
  </si>
  <si>
    <t>地域への貢献</t>
    <rPh sb="0" eb="2">
      <t>チイキ</t>
    </rPh>
    <rPh sb="4" eb="6">
      <t>コウケン</t>
    </rPh>
    <phoneticPr fontId="5"/>
  </si>
  <si>
    <t>冬季維持管理部門の表彰</t>
    <rPh sb="0" eb="2">
      <t>トウキ</t>
    </rPh>
    <rPh sb="2" eb="8">
      <t>イジカンリブモン</t>
    </rPh>
    <rPh sb="9" eb="11">
      <t>ヒョウショウ</t>
    </rPh>
    <phoneticPr fontId="5"/>
  </si>
  <si>
    <t>維持管理部門の表彰</t>
    <rPh sb="0" eb="6">
      <t>イジカンリブモン</t>
    </rPh>
    <rPh sb="7" eb="9">
      <t>ヒョウショウ</t>
    </rPh>
    <phoneticPr fontId="5"/>
  </si>
  <si>
    <t>災害協定の締結</t>
    <rPh sb="0" eb="2">
      <t>サイガイ</t>
    </rPh>
    <rPh sb="2" eb="4">
      <t>キョウテイ</t>
    </rPh>
    <rPh sb="5" eb="7">
      <t>テイケツ</t>
    </rPh>
    <phoneticPr fontId="5"/>
  </si>
  <si>
    <t>協定締結なし</t>
  </si>
  <si>
    <t>発注者指定工事の受注実績</t>
    <rPh sb="0" eb="3">
      <t>ハッチュウシャ</t>
    </rPh>
    <rPh sb="3" eb="7">
      <t>シテイコウジ</t>
    </rPh>
    <rPh sb="8" eb="10">
      <t>ジュチュウ</t>
    </rPh>
    <rPh sb="10" eb="12">
      <t>ジッセキ</t>
    </rPh>
    <phoneticPr fontId="5"/>
  </si>
  <si>
    <t>受注実績なし</t>
  </si>
  <si>
    <t>橋梁等発注者指定工事の受注実績</t>
    <rPh sb="0" eb="2">
      <t>キョウリョウ</t>
    </rPh>
    <rPh sb="2" eb="3">
      <t>トウ</t>
    </rPh>
    <rPh sb="3" eb="6">
      <t>ハッチュウシャ</t>
    </rPh>
    <rPh sb="6" eb="10">
      <t>シテイコウジ</t>
    </rPh>
    <rPh sb="11" eb="13">
      <t>ジュチュウ</t>
    </rPh>
    <rPh sb="13" eb="15">
      <t>ジッセキ</t>
    </rPh>
    <phoneticPr fontId="5"/>
  </si>
  <si>
    <t>橋梁等発注者指定工事の最高評定点</t>
    <rPh sb="0" eb="2">
      <t>キョウリョウ</t>
    </rPh>
    <rPh sb="2" eb="3">
      <t>トウ</t>
    </rPh>
    <rPh sb="3" eb="6">
      <t>ハッチュウシャ</t>
    </rPh>
    <rPh sb="6" eb="10">
      <t>シテイコウジ</t>
    </rPh>
    <rPh sb="11" eb="13">
      <t>サイコウ</t>
    </rPh>
    <rPh sb="13" eb="15">
      <t>ヒョウテイ</t>
    </rPh>
    <rPh sb="15" eb="16">
      <t>テン</t>
    </rPh>
    <phoneticPr fontId="5"/>
  </si>
  <si>
    <t>75点未満</t>
  </si>
  <si>
    <t>その他</t>
    <rPh sb="2" eb="3">
      <t>タ</t>
    </rPh>
    <phoneticPr fontId="5"/>
  </si>
  <si>
    <t>主たる営業所の所在地</t>
    <rPh sb="0" eb="1">
      <t>シュ</t>
    </rPh>
    <rPh sb="3" eb="6">
      <t>エイギョウショ</t>
    </rPh>
    <rPh sb="7" eb="10">
      <t>ショザイチ</t>
    </rPh>
    <phoneticPr fontId="5"/>
  </si>
  <si>
    <t>現場の土木事務所管外</t>
  </si>
  <si>
    <t>主又は従たる営業所の所在地（橋梁等発注者指定工事評価タイプ）</t>
    <rPh sb="0" eb="1">
      <t>シュ</t>
    </rPh>
    <rPh sb="1" eb="2">
      <t>マタ</t>
    </rPh>
    <rPh sb="3" eb="4">
      <t>ジュウ</t>
    </rPh>
    <rPh sb="6" eb="9">
      <t>エイギョウショ</t>
    </rPh>
    <rPh sb="10" eb="13">
      <t>ショザイチ</t>
    </rPh>
    <rPh sb="24" eb="26">
      <t>ヒョウカ</t>
    </rPh>
    <phoneticPr fontId="5"/>
  </si>
  <si>
    <t>京都府外</t>
  </si>
  <si>
    <t>受注実績</t>
    <rPh sb="0" eb="2">
      <t>ジュチュウ</t>
    </rPh>
    <rPh sb="2" eb="4">
      <t>ジッセキ</t>
    </rPh>
    <phoneticPr fontId="5"/>
  </si>
  <si>
    <t>自由枠（チャレンジ枠）への取組</t>
    <rPh sb="0" eb="3">
      <t>ジユウワク</t>
    </rPh>
    <rPh sb="9" eb="10">
      <t>ワク</t>
    </rPh>
    <rPh sb="13" eb="15">
      <t>トリクミ</t>
    </rPh>
    <phoneticPr fontId="5"/>
  </si>
  <si>
    <t>取り組む予定はありません</t>
  </si>
  <si>
    <t>&lt;A&gt;</t>
    <phoneticPr fontId="3"/>
  </si>
  <si>
    <t>自己申請に基づく加算点</t>
    <rPh sb="0" eb="4">
      <t>ジコシンセイ</t>
    </rPh>
    <rPh sb="5" eb="6">
      <t>モト</t>
    </rPh>
    <rPh sb="8" eb="11">
      <t>カサンテン</t>
    </rPh>
    <phoneticPr fontId="3"/>
  </si>
  <si>
    <t>&lt;B&gt;</t>
    <phoneticPr fontId="3"/>
  </si>
  <si>
    <t>標準点</t>
    <rPh sb="0" eb="3">
      <t>ヒョウジュンテン</t>
    </rPh>
    <phoneticPr fontId="3"/>
  </si>
  <si>
    <t>&lt;C=A+B&gt;</t>
    <phoneticPr fontId="3"/>
  </si>
  <si>
    <t>自己採点した技術評価点</t>
    <rPh sb="0" eb="4">
      <t>ジコサイテン</t>
    </rPh>
    <rPh sb="6" eb="11">
      <t>ギジュツヒョウカテン</t>
    </rPh>
    <phoneticPr fontId="3"/>
  </si>
  <si>
    <t>（舗装）</t>
    <rPh sb="1" eb="3">
      <t>ホソウ</t>
    </rPh>
    <phoneticPr fontId="3"/>
  </si>
  <si>
    <t>１級舗装施工管理技術者資格</t>
    <rPh sb="1" eb="2">
      <t>キュウ</t>
    </rPh>
    <rPh sb="2" eb="8">
      <t>ホソウセコウカンリ</t>
    </rPh>
    <rPh sb="8" eb="11">
      <t>ギジュツシャ</t>
    </rPh>
    <rPh sb="11" eb="13">
      <t>シカク</t>
    </rPh>
    <phoneticPr fontId="5"/>
  </si>
  <si>
    <t>資格なし</t>
  </si>
  <si>
    <t>舗装専用機械の保有状況</t>
    <rPh sb="0" eb="2">
      <t>ホソウ</t>
    </rPh>
    <rPh sb="2" eb="4">
      <t>センヨウ</t>
    </rPh>
    <rPh sb="4" eb="6">
      <t>キカイ</t>
    </rPh>
    <rPh sb="7" eb="9">
      <t>ホユウ</t>
    </rPh>
    <rPh sb="9" eb="11">
      <t>ジョウキョウ</t>
    </rPh>
    <phoneticPr fontId="5"/>
  </si>
  <si>
    <t>自社保有なし</t>
  </si>
  <si>
    <t>0件</t>
  </si>
  <si>
    <t>丹後８防災安全第６７３号の１の１他１件</t>
    <rPh sb="0" eb="2">
      <t>タンゴ</t>
    </rPh>
    <rPh sb="3" eb="7">
      <t>ボウサイアンゼン</t>
    </rPh>
    <rPh sb="7" eb="8">
      <t>ダイ</t>
    </rPh>
    <rPh sb="11" eb="12">
      <t>ゴウ</t>
    </rPh>
    <rPh sb="16" eb="17">
      <t>ホカ</t>
    </rPh>
    <rPh sb="18" eb="19">
      <t>ケン</t>
    </rPh>
    <phoneticPr fontId="2"/>
  </si>
  <si>
    <t>京丹後市網野町網野地内</t>
    <rPh sb="0" eb="4">
      <t>キョウタンゴシ</t>
    </rPh>
    <rPh sb="4" eb="7">
      <t>アミノチョウ</t>
    </rPh>
    <rPh sb="7" eb="9">
      <t>アミノ</t>
    </rPh>
    <rPh sb="9" eb="11">
      <t>チナイ</t>
    </rPh>
    <phoneticPr fontId="2"/>
  </si>
  <si>
    <t>　令和８年10月15日に入札公告のありました下記工事の一般競争入札に参加する資格の確認について申請します。</t>
    <rPh sb="1" eb="3">
      <t>レイワ</t>
    </rPh>
    <phoneticPr fontId="3"/>
  </si>
  <si>
    <t>浅茂川下岡線防災・安全交付金工事他１件</t>
    <rPh sb="0" eb="6">
      <t>アサモガワシタオカセン</t>
    </rPh>
    <rPh sb="6" eb="8">
      <t>ボウサイ</t>
    </rPh>
    <rPh sb="9" eb="14">
      <t>アンゼンコウフキン</t>
    </rPh>
    <rPh sb="14" eb="16">
      <t>コウジ</t>
    </rPh>
    <rPh sb="16" eb="17">
      <t>ホカ</t>
    </rPh>
    <rPh sb="18" eb="19">
      <t>ケン</t>
    </rPh>
    <phoneticPr fontId="2"/>
  </si>
  <si>
    <t>浅茂川下岡線防災・
安全交付金工事他１件</t>
    <rPh sb="0" eb="8">
      <t>アサモガワシタオカセンボウサイ</t>
    </rPh>
    <rPh sb="10" eb="17">
      <t>アンゼンコウフキンコウジ</t>
    </rPh>
    <rPh sb="17" eb="18">
      <t>ホカ</t>
    </rPh>
    <rPh sb="19" eb="20">
      <t>ケン</t>
    </rPh>
    <phoneticPr fontId="2"/>
  </si>
  <si>
    <t>浅茂川下岡線防災・安全交付金工事他１件</t>
    <rPh sb="0" eb="6">
      <t>アサモガワシタオカセン</t>
    </rPh>
    <rPh sb="6" eb="8">
      <t>ボウサイ</t>
    </rPh>
    <rPh sb="9" eb="11">
      <t>アンゼン</t>
    </rPh>
    <rPh sb="11" eb="14">
      <t>コウフキン</t>
    </rPh>
    <rPh sb="14" eb="17">
      <t>コウジホカ</t>
    </rPh>
    <rPh sb="18" eb="19">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</si>
</sst>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
    <numFmt numFmtId="177" formatCode="0.0_ "/>
    <numFmt numFmtId="178" formatCode="0.0;;0"/>
    <numFmt numFmtId="179" formatCode="0.0;\-0.0;0"/>
  </numFmts>
  <fonts count="3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b/>
      <sz val="12"/>
      <color indexed="81"/>
      <name val="ＭＳ Ｐゴシック"/>
      <family val="3"/>
      <charset val="128"/>
    </font>
    <font>
      <sz val="14"/>
      <name val="ＭＳ Ｐゴシック"/>
      <family val="3"/>
      <charset val="128"/>
    </font>
    <font>
      <sz val="16"/>
      <name val="ＭＳ ゴシック"/>
      <family val="3"/>
      <charset val="128"/>
    </font>
    <font>
      <sz val="11"/>
      <name val="ＭＳ 明朝"/>
      <family val="1"/>
      <charset val="128"/>
    </font>
    <font>
      <sz val="12"/>
      <name val="ＭＳ 明朝"/>
      <family val="1"/>
      <charset val="128"/>
    </font>
    <font>
      <sz val="18"/>
      <name val="ＭＳ 明朝"/>
      <family val="1"/>
      <charset val="128"/>
    </font>
    <font>
      <sz val="11"/>
      <color rgb="FFFF0000"/>
      <name val="ＭＳ 明朝"/>
      <family val="1"/>
      <charset val="128"/>
    </font>
    <font>
      <sz val="9"/>
      <name val="ＭＳ 明朝"/>
      <family val="1"/>
      <charset val="128"/>
    </font>
    <font>
      <b/>
      <sz val="1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b/>
      <sz val="14"/>
      <name val="ＭＳ Ｐゴシック"/>
      <family val="3"/>
      <charset val="128"/>
    </font>
    <font>
      <sz val="11"/>
      <color rgb="FFFF0000"/>
      <name val="ＭＳ Ｐゴシック"/>
      <family val="3"/>
      <charset val="128"/>
    </font>
    <font>
      <sz val="11"/>
      <color indexed="10"/>
      <name val="ＭＳ Ｐゴシック"/>
      <family val="3"/>
      <charset val="128"/>
    </font>
    <font>
      <b/>
      <sz val="9"/>
      <color indexed="81"/>
      <name val="ＭＳ Ｐゴシック"/>
      <family val="3"/>
      <charset val="128"/>
    </font>
    <font>
      <sz val="9"/>
      <color indexed="81"/>
      <name val="ＭＳ Ｐゴシック"/>
      <family val="3"/>
      <charset val="128"/>
    </font>
    <font>
      <b/>
      <sz val="11"/>
      <name val="游ゴシック"/>
      <family val="3"/>
      <charset val="128"/>
    </font>
    <font>
      <sz val="8"/>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9" tint="0.79998168889431442"/>
        <bgColor indexed="64"/>
      </patternFill>
    </fill>
  </fills>
  <borders count="1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hair">
        <color indexed="64"/>
      </left>
      <right style="hair">
        <color indexed="64"/>
      </right>
      <top style="hair">
        <color indexed="64"/>
      </top>
      <bottom style="hair">
        <color indexed="64"/>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diagonal/>
    </border>
    <border>
      <left style="thin">
        <color indexed="64"/>
      </left>
      <right style="hair">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10"/>
      </left>
      <right style="thin">
        <color indexed="10"/>
      </right>
      <top style="thin">
        <color indexed="10"/>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style="thin">
        <color indexed="10"/>
      </left>
      <right/>
      <top style="thin">
        <color indexed="10"/>
      </top>
      <bottom style="thin">
        <color indexed="10"/>
      </bottom>
      <diagonal/>
    </border>
    <border>
      <left style="hair">
        <color indexed="10"/>
      </left>
      <right style="thin">
        <color indexed="10"/>
      </right>
      <top style="thin">
        <color indexed="10"/>
      </top>
      <bottom style="thin">
        <color indexed="10"/>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hair">
        <color indexed="10"/>
      </left>
      <right style="thin">
        <color indexed="10"/>
      </right>
      <top style="thin">
        <color indexed="10"/>
      </top>
      <bottom/>
      <diagonal/>
    </border>
    <border>
      <left style="thin">
        <color indexed="10"/>
      </left>
      <right style="thin">
        <color indexed="10"/>
      </right>
      <top/>
      <bottom/>
      <diagonal/>
    </border>
    <border>
      <left style="thin">
        <color indexed="10"/>
      </left>
      <right style="thin">
        <color indexed="10"/>
      </right>
      <top style="hair">
        <color indexed="10"/>
      </top>
      <bottom style="hair">
        <color indexed="10"/>
      </bottom>
      <diagonal/>
    </border>
    <border>
      <left style="thin">
        <color indexed="10"/>
      </left>
      <right/>
      <top style="hair">
        <color indexed="10"/>
      </top>
      <bottom style="hair">
        <color indexed="10"/>
      </bottom>
      <diagonal/>
    </border>
    <border>
      <left style="hair">
        <color indexed="10"/>
      </left>
      <right style="thin">
        <color indexed="10"/>
      </right>
      <top style="hair">
        <color indexed="10"/>
      </top>
      <bottom style="hair">
        <color indexed="10"/>
      </bottom>
      <diagonal/>
    </border>
    <border>
      <left style="hair">
        <color indexed="10"/>
      </left>
      <right style="thin">
        <color indexed="10"/>
      </right>
      <top/>
      <bottom style="thin">
        <color indexed="10"/>
      </bottom>
      <diagonal/>
    </border>
    <border diagonalUp="1">
      <left style="hair">
        <color indexed="64"/>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hair">
        <color indexed="64"/>
      </left>
      <right/>
      <top/>
      <bottom/>
      <diagonal style="thin">
        <color indexed="64"/>
      </diagonal>
    </border>
    <border diagonalUp="1">
      <left/>
      <right style="medium">
        <color indexed="64"/>
      </right>
      <top/>
      <bottom/>
      <diagonal style="thin">
        <color indexed="64"/>
      </diagonal>
    </border>
    <border diagonalUp="1">
      <left style="hair">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hair">
        <color indexed="64"/>
      </left>
      <right/>
      <top/>
      <bottom/>
      <diagonal style="hair">
        <color indexed="64"/>
      </diagonal>
    </border>
    <border diagonalUp="1">
      <left/>
      <right style="medium">
        <color indexed="64"/>
      </right>
      <top/>
      <bottom/>
      <diagonal style="hair">
        <color indexed="64"/>
      </diagonal>
    </border>
    <border diagonalUp="1">
      <left style="hair">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s>
  <cellStyleXfs count="4">
    <xf numFmtId="0" fontId="0" fillId="0" borderId="0">
      <alignment vertical="center"/>
    </xf>
    <xf numFmtId="0" fontId="1" fillId="0" borderId="0">
      <alignment vertical="center"/>
    </xf>
    <xf numFmtId="6" fontId="1" fillId="0" borderId="0" applyFont="0" applyFill="0" applyBorder="0" applyAlignment="0" applyProtection="0">
      <alignment vertical="center"/>
    </xf>
    <xf numFmtId="0" fontId="23" fillId="0" borderId="0" applyNumberFormat="0" applyFill="0" applyBorder="0" applyAlignment="0" applyProtection="0">
      <alignment vertical="center"/>
    </xf>
  </cellStyleXfs>
  <cellXfs count="444">
    <xf numFmtId="0" fontId="0" fillId="0" borderId="0" xfId="0">
      <alignment vertical="center"/>
    </xf>
    <xf numFmtId="0" fontId="1" fillId="0" borderId="0" xfId="1">
      <alignment vertical="center"/>
    </xf>
    <xf numFmtId="0" fontId="1" fillId="0" borderId="18" xfId="1" applyBorder="1" applyAlignment="1">
      <alignment horizontal="center" vertical="center"/>
    </xf>
    <xf numFmtId="0" fontId="1" fillId="0" borderId="0" xfId="1" applyAlignment="1">
      <alignment horizontal="left" vertical="center"/>
    </xf>
    <xf numFmtId="0" fontId="1" fillId="0" borderId="0" xfId="1" applyAlignment="1">
      <alignment horizontal="left"/>
    </xf>
    <xf numFmtId="0" fontId="8" fillId="0" borderId="0" xfId="1" applyFont="1" applyAlignment="1">
      <alignment horizontal="left"/>
    </xf>
    <xf numFmtId="6" fontId="1" fillId="0" borderId="0" xfId="2" applyBorder="1" applyAlignment="1">
      <alignment horizontal="left"/>
    </xf>
    <xf numFmtId="0" fontId="1" fillId="0" borderId="26" xfId="1" applyBorder="1" applyAlignment="1">
      <alignment horizontal="right" vertical="center"/>
    </xf>
    <xf numFmtId="0" fontId="1" fillId="0" borderId="24" xfId="1" applyBorder="1" applyAlignment="1">
      <alignment horizontal="right" vertical="center"/>
    </xf>
    <xf numFmtId="0" fontId="1" fillId="0" borderId="13" xfId="1" applyBorder="1" applyAlignment="1">
      <alignment horizontal="center" vertical="center"/>
    </xf>
    <xf numFmtId="0" fontId="1" fillId="0" borderId="6" xfId="1" applyBorder="1" applyAlignment="1">
      <alignment horizontal="left" vertical="center"/>
    </xf>
    <xf numFmtId="0" fontId="1" fillId="0" borderId="43" xfId="1" applyBorder="1" applyAlignment="1">
      <alignment horizontal="left" vertical="center"/>
    </xf>
    <xf numFmtId="0" fontId="1" fillId="0" borderId="21" xfId="1" applyBorder="1" applyAlignment="1">
      <alignment horizontal="left" vertical="center"/>
    </xf>
    <xf numFmtId="0" fontId="1" fillId="0" borderId="19" xfId="1" applyBorder="1" applyAlignment="1">
      <alignment horizontal="left" vertical="center"/>
    </xf>
    <xf numFmtId="0" fontId="1" fillId="0" borderId="22" xfId="1" applyBorder="1" applyAlignment="1">
      <alignment horizontal="left" vertical="center"/>
    </xf>
    <xf numFmtId="0" fontId="1" fillId="0" borderId="31" xfId="1" applyBorder="1" applyAlignment="1">
      <alignment horizontal="center" vertical="center"/>
    </xf>
    <xf numFmtId="0" fontId="1" fillId="0" borderId="33" xfId="1" applyBorder="1" applyAlignment="1">
      <alignment horizontal="left" vertical="center"/>
    </xf>
    <xf numFmtId="0" fontId="1" fillId="0" borderId="15" xfId="1" applyBorder="1" applyAlignment="1">
      <alignment horizontal="left" vertical="center"/>
    </xf>
    <xf numFmtId="0" fontId="1" fillId="0" borderId="36" xfId="1" applyBorder="1" applyAlignment="1">
      <alignment horizontal="left" vertical="center"/>
    </xf>
    <xf numFmtId="0" fontId="1" fillId="0" borderId="0" xfId="1" applyAlignment="1">
      <alignment horizontal="left" vertical="center" textRotation="255"/>
    </xf>
    <xf numFmtId="0" fontId="1" fillId="0" borderId="0" xfId="1" applyAlignment="1">
      <alignment horizontal="center" vertical="distributed"/>
    </xf>
    <xf numFmtId="0" fontId="1" fillId="0" borderId="0" xfId="1" applyAlignment="1">
      <alignment horizontal="left" vertical="distributed"/>
    </xf>
    <xf numFmtId="0" fontId="1" fillId="0" borderId="17" xfId="1" applyBorder="1" applyAlignment="1">
      <alignment horizontal="left" vertical="distributed"/>
    </xf>
    <xf numFmtId="0" fontId="1" fillId="0" borderId="42" xfId="1" applyBorder="1" applyAlignment="1">
      <alignment horizontal="left" vertical="distributed"/>
    </xf>
    <xf numFmtId="0" fontId="1" fillId="0" borderId="51" xfId="1" applyBorder="1" applyAlignment="1">
      <alignment horizontal="left" vertical="center" textRotation="255"/>
    </xf>
    <xf numFmtId="0" fontId="1" fillId="0" borderId="16" xfId="1" applyBorder="1" applyAlignment="1">
      <alignment horizontal="left" vertical="distributed"/>
    </xf>
    <xf numFmtId="0" fontId="1" fillId="0" borderId="11" xfId="1" applyBorder="1" applyAlignment="1">
      <alignment horizontal="left" vertical="center"/>
    </xf>
    <xf numFmtId="0" fontId="1" fillId="0" borderId="51" xfId="1" applyBorder="1" applyAlignment="1">
      <alignment horizontal="left" vertical="center"/>
    </xf>
    <xf numFmtId="0" fontId="1" fillId="0" borderId="16" xfId="1" applyBorder="1" applyAlignment="1">
      <alignment horizontal="left" vertical="center"/>
    </xf>
    <xf numFmtId="0" fontId="1" fillId="0" borderId="11" xfId="1" applyBorder="1" applyAlignment="1">
      <alignment horizontal="left"/>
    </xf>
    <xf numFmtId="0" fontId="1" fillId="0" borderId="51" xfId="1" applyBorder="1" applyAlignment="1">
      <alignment horizontal="left"/>
    </xf>
    <xf numFmtId="0" fontId="1" fillId="0" borderId="31" xfId="1" applyBorder="1" applyAlignment="1">
      <alignment horizontal="left" vertical="center"/>
    </xf>
    <xf numFmtId="0" fontId="1" fillId="0" borderId="15" xfId="1" applyBorder="1" applyAlignment="1">
      <alignment horizontal="left"/>
    </xf>
    <xf numFmtId="0" fontId="1" fillId="0" borderId="32" xfId="1" applyBorder="1" applyAlignment="1">
      <alignment horizontal="left"/>
    </xf>
    <xf numFmtId="0" fontId="1" fillId="0" borderId="36" xfId="1" applyBorder="1" applyAlignment="1">
      <alignment horizontal="left"/>
    </xf>
    <xf numFmtId="0" fontId="4" fillId="0" borderId="0" xfId="1" applyFont="1" applyAlignment="1">
      <alignment horizontal="center" vertical="center"/>
    </xf>
    <xf numFmtId="0" fontId="5" fillId="0" borderId="0" xfId="1" applyFont="1">
      <alignment vertical="center"/>
    </xf>
    <xf numFmtId="0" fontId="5" fillId="0" borderId="0" xfId="0" applyFont="1" applyAlignment="1">
      <alignment horizontal="left" vertical="center"/>
    </xf>
    <xf numFmtId="0" fontId="10" fillId="0" borderId="0" xfId="1" applyFont="1">
      <alignment vertical="center"/>
    </xf>
    <xf numFmtId="0" fontId="9" fillId="0" borderId="0" xfId="1" applyFont="1" applyAlignment="1">
      <alignment horizontal="left" vertical="center"/>
    </xf>
    <xf numFmtId="0" fontId="11" fillId="0" borderId="0" xfId="1" applyFont="1" applyAlignment="1">
      <alignment horizontal="center" vertical="center"/>
    </xf>
    <xf numFmtId="0" fontId="9" fillId="0" borderId="0" xfId="1" applyFont="1">
      <alignment vertical="center"/>
    </xf>
    <xf numFmtId="0" fontId="12" fillId="0" borderId="0" xfId="1" applyFont="1" applyAlignment="1">
      <alignment horizontal="center" vertical="center"/>
    </xf>
    <xf numFmtId="0" fontId="9" fillId="0" borderId="7" xfId="1" applyFont="1" applyBorder="1">
      <alignment vertical="center"/>
    </xf>
    <xf numFmtId="0" fontId="9" fillId="0" borderId="55" xfId="1" applyFont="1" applyBorder="1">
      <alignment vertical="center"/>
    </xf>
    <xf numFmtId="0" fontId="9" fillId="0" borderId="56" xfId="1" applyFont="1" applyBorder="1">
      <alignment vertical="center"/>
    </xf>
    <xf numFmtId="0" fontId="9" fillId="0" borderId="57" xfId="1" applyFont="1" applyBorder="1" applyAlignment="1">
      <alignment horizontal="center" vertical="center"/>
    </xf>
    <xf numFmtId="0" fontId="9" fillId="0" borderId="11" xfId="1" applyFont="1" applyBorder="1">
      <alignment vertical="center"/>
    </xf>
    <xf numFmtId="0" fontId="9" fillId="0" borderId="21" xfId="1" applyFont="1" applyBorder="1">
      <alignment vertical="center"/>
    </xf>
    <xf numFmtId="0" fontId="9" fillId="0" borderId="19" xfId="1" applyFont="1" applyBorder="1">
      <alignment vertical="center"/>
    </xf>
    <xf numFmtId="0" fontId="9" fillId="0" borderId="58" xfId="1" applyFont="1" applyBorder="1">
      <alignment vertical="center"/>
    </xf>
    <xf numFmtId="0" fontId="9" fillId="0" borderId="59" xfId="1" applyFont="1" applyBorder="1">
      <alignment vertical="center"/>
    </xf>
    <xf numFmtId="0" fontId="9" fillId="0" borderId="58" xfId="1" applyFont="1" applyBorder="1" applyAlignment="1">
      <alignment horizontal="center" vertical="center"/>
    </xf>
    <xf numFmtId="0" fontId="9" fillId="0" borderId="20" xfId="1" applyFont="1" applyBorder="1">
      <alignment vertical="center"/>
    </xf>
    <xf numFmtId="0" fontId="9" fillId="0" borderId="8" xfId="1" applyFont="1" applyBorder="1">
      <alignment vertical="center"/>
    </xf>
    <xf numFmtId="0" fontId="9" fillId="0" borderId="1" xfId="1" applyFont="1" applyBorder="1">
      <alignment vertical="center"/>
    </xf>
    <xf numFmtId="0" fontId="9" fillId="0" borderId="60" xfId="1" applyFont="1" applyBorder="1">
      <alignment vertical="center"/>
    </xf>
    <xf numFmtId="0" fontId="9" fillId="0" borderId="61" xfId="1" applyFont="1" applyBorder="1">
      <alignment vertical="center"/>
    </xf>
    <xf numFmtId="0" fontId="9" fillId="0" borderId="62" xfId="1" applyFont="1" applyBorder="1" applyAlignment="1">
      <alignment horizontal="center" vertical="center"/>
    </xf>
    <xf numFmtId="0" fontId="9" fillId="0" borderId="9" xfId="1" applyFont="1" applyBorder="1">
      <alignment vertical="center"/>
    </xf>
    <xf numFmtId="0" fontId="9" fillId="0" borderId="0" xfId="1" applyFont="1" applyAlignment="1">
      <alignment horizontal="center" vertical="center"/>
    </xf>
    <xf numFmtId="0" fontId="9" fillId="0" borderId="63" xfId="1" applyFont="1" applyBorder="1" applyAlignment="1">
      <alignment horizontal="center" vertical="center"/>
    </xf>
    <xf numFmtId="0" fontId="9" fillId="0" borderId="35" xfId="1" applyFont="1" applyBorder="1" applyAlignment="1">
      <alignment horizontal="center" vertical="center"/>
    </xf>
    <xf numFmtId="0" fontId="9" fillId="0" borderId="38" xfId="1" applyFont="1" applyBorder="1" applyAlignment="1">
      <alignment horizontal="center" vertical="center"/>
    </xf>
    <xf numFmtId="0" fontId="9" fillId="0" borderId="28" xfId="1" applyFont="1" applyBorder="1">
      <alignment vertical="center"/>
    </xf>
    <xf numFmtId="0" fontId="9" fillId="0" borderId="29" xfId="1" applyFont="1" applyBorder="1">
      <alignment vertical="center"/>
    </xf>
    <xf numFmtId="0" fontId="9" fillId="0" borderId="57" xfId="1" applyFont="1" applyBorder="1">
      <alignment vertical="center"/>
    </xf>
    <xf numFmtId="0" fontId="9" fillId="0" borderId="29" xfId="1" applyFont="1" applyBorder="1" applyAlignment="1">
      <alignment horizontal="center" vertical="center"/>
    </xf>
    <xf numFmtId="0" fontId="9" fillId="0" borderId="30" xfId="1" applyFont="1" applyBorder="1">
      <alignment vertical="center"/>
    </xf>
    <xf numFmtId="0" fontId="9" fillId="0" borderId="19" xfId="1" applyFont="1" applyBorder="1" applyAlignment="1">
      <alignment horizontal="center" vertical="center"/>
    </xf>
    <xf numFmtId="0" fontId="9" fillId="0" borderId="26" xfId="1" applyFont="1" applyBorder="1">
      <alignment vertical="center"/>
    </xf>
    <xf numFmtId="0" fontId="9" fillId="0" borderId="24" xfId="1" applyFont="1" applyBorder="1">
      <alignment vertical="center"/>
    </xf>
    <xf numFmtId="0" fontId="9" fillId="0" borderId="62" xfId="1" applyFont="1" applyBorder="1">
      <alignment vertical="center"/>
    </xf>
    <xf numFmtId="0" fontId="9" fillId="0" borderId="24" xfId="1" applyFont="1" applyBorder="1" applyAlignment="1">
      <alignment horizontal="center" vertical="center"/>
    </xf>
    <xf numFmtId="0" fontId="9" fillId="0" borderId="25" xfId="1" applyFont="1" applyBorder="1">
      <alignment vertical="center"/>
    </xf>
    <xf numFmtId="0" fontId="13" fillId="0" borderId="0" xfId="1" applyFont="1">
      <alignment vertical="center"/>
    </xf>
    <xf numFmtId="0" fontId="5" fillId="0" borderId="0" xfId="1" applyFont="1" applyAlignment="1">
      <alignment horizontal="left" vertical="center"/>
    </xf>
    <xf numFmtId="0" fontId="5" fillId="0" borderId="0" xfId="1" applyFont="1" applyAlignment="1">
      <alignment horizontal="left"/>
    </xf>
    <xf numFmtId="0" fontId="5" fillId="0" borderId="0" xfId="1" applyFont="1" applyAlignment="1">
      <alignment shrinkToFit="1"/>
    </xf>
    <xf numFmtId="0" fontId="15" fillId="0" borderId="0" xfId="1" applyFont="1" applyAlignment="1">
      <alignment vertical="top"/>
    </xf>
    <xf numFmtId="0" fontId="16" fillId="0" borderId="0" xfId="1" applyFont="1" applyAlignment="1">
      <alignment horizontal="center" vertical="top"/>
    </xf>
    <xf numFmtId="0" fontId="16" fillId="0" borderId="0" xfId="1" applyFont="1" applyAlignment="1">
      <alignment vertical="top"/>
    </xf>
    <xf numFmtId="0" fontId="15" fillId="2" borderId="0" xfId="1" applyFont="1" applyFill="1" applyAlignment="1">
      <alignment vertical="top"/>
    </xf>
    <xf numFmtId="0" fontId="18" fillId="2" borderId="0" xfId="1" applyFont="1" applyFill="1" applyAlignment="1">
      <alignment vertical="top"/>
    </xf>
    <xf numFmtId="0" fontId="15" fillId="0" borderId="0" xfId="1" applyFont="1" applyAlignment="1">
      <alignment horizontal="center" vertical="top"/>
    </xf>
    <xf numFmtId="0" fontId="15" fillId="0" borderId="0" xfId="1" applyFont="1" applyAlignment="1">
      <alignment horizontal="distributed" vertical="top"/>
    </xf>
    <xf numFmtId="0" fontId="15" fillId="0" borderId="0" xfId="1" applyFont="1">
      <alignment vertical="center"/>
    </xf>
    <xf numFmtId="0" fontId="20" fillId="0" borderId="0" xfId="1" applyFont="1">
      <alignment vertical="center"/>
    </xf>
    <xf numFmtId="0" fontId="15" fillId="0" borderId="0" xfId="1" applyFont="1" applyAlignment="1">
      <alignment horizontal="right" vertical="center"/>
    </xf>
    <xf numFmtId="0" fontId="15" fillId="2" borderId="0" xfId="1" applyFont="1" applyFill="1">
      <alignment vertical="center"/>
    </xf>
    <xf numFmtId="0" fontId="20" fillId="2" borderId="0" xfId="1" applyFont="1" applyFill="1">
      <alignment vertical="center"/>
    </xf>
    <xf numFmtId="0" fontId="15" fillId="0" borderId="72" xfId="1" applyFont="1" applyBorder="1">
      <alignment vertical="center"/>
    </xf>
    <xf numFmtId="0" fontId="15" fillId="2" borderId="74" xfId="1" applyFont="1" applyFill="1" applyBorder="1" applyAlignment="1">
      <alignment horizontal="center" vertical="center" wrapText="1"/>
    </xf>
    <xf numFmtId="0" fontId="15" fillId="0" borderId="75" xfId="1" applyFont="1" applyBorder="1">
      <alignment vertical="center"/>
    </xf>
    <xf numFmtId="0" fontId="15" fillId="0" borderId="30" xfId="1" applyFont="1" applyBorder="1">
      <alignment vertical="center"/>
    </xf>
    <xf numFmtId="0" fontId="15" fillId="2" borderId="28" xfId="1" applyFont="1" applyFill="1" applyBorder="1" applyAlignment="1">
      <alignment horizontal="center" vertical="center"/>
    </xf>
    <xf numFmtId="0" fontId="15" fillId="0" borderId="18" xfId="1" applyFont="1" applyBorder="1" applyAlignment="1">
      <alignment horizontal="center" vertical="center"/>
    </xf>
    <xf numFmtId="0" fontId="15" fillId="0" borderId="20" xfId="1" applyFont="1" applyBorder="1" applyAlignment="1">
      <alignment horizontal="center" vertical="center"/>
    </xf>
    <xf numFmtId="0" fontId="15" fillId="2" borderId="21" xfId="1" applyFont="1" applyFill="1" applyBorder="1" applyAlignment="1">
      <alignment horizontal="center" vertical="center" wrapText="1"/>
    </xf>
    <xf numFmtId="0" fontId="15" fillId="0" borderId="16" xfId="1" applyFont="1" applyBorder="1" applyAlignment="1">
      <alignment horizontal="center" vertical="center"/>
    </xf>
    <xf numFmtId="0" fontId="15" fillId="0" borderId="11" xfId="1" applyFont="1" applyBorder="1" applyAlignment="1">
      <alignment horizontal="center" vertical="center"/>
    </xf>
    <xf numFmtId="0" fontId="15" fillId="2" borderId="7" xfId="1" applyFont="1" applyFill="1" applyBorder="1" applyAlignment="1">
      <alignment horizontal="center" vertical="center"/>
    </xf>
    <xf numFmtId="0" fontId="15" fillId="0" borderId="76" xfId="1" applyFont="1" applyBorder="1">
      <alignment vertical="center"/>
    </xf>
    <xf numFmtId="0" fontId="15" fillId="0" borderId="78" xfId="1" applyFont="1" applyBorder="1" applyAlignment="1">
      <alignment horizontal="center" vertical="center"/>
    </xf>
    <xf numFmtId="0" fontId="15" fillId="2" borderId="76" xfId="1" applyFont="1" applyFill="1" applyBorder="1" applyAlignment="1">
      <alignment horizontal="center" vertical="center" wrapText="1"/>
    </xf>
    <xf numFmtId="0" fontId="15" fillId="0" borderId="21" xfId="1" applyFont="1" applyBorder="1">
      <alignment vertical="center"/>
    </xf>
    <xf numFmtId="0" fontId="15" fillId="0" borderId="7" xfId="1" applyFont="1" applyBorder="1">
      <alignment vertical="center"/>
    </xf>
    <xf numFmtId="0" fontId="15" fillId="2" borderId="7" xfId="1" applyFont="1" applyFill="1" applyBorder="1" applyAlignment="1">
      <alignment horizontal="center" vertical="center" wrapText="1"/>
    </xf>
    <xf numFmtId="0" fontId="15" fillId="2" borderId="67" xfId="1" applyFont="1" applyFill="1" applyBorder="1" applyAlignment="1">
      <alignment horizontal="center" vertical="center" wrapText="1"/>
    </xf>
    <xf numFmtId="0" fontId="15" fillId="0" borderId="33" xfId="1" applyFont="1" applyBorder="1">
      <alignment vertical="center"/>
    </xf>
    <xf numFmtId="0" fontId="15" fillId="0" borderId="32" xfId="1" applyFont="1" applyBorder="1" applyAlignment="1">
      <alignment horizontal="center" vertical="center"/>
    </xf>
    <xf numFmtId="0" fontId="15" fillId="2" borderId="33" xfId="1" applyFont="1" applyFill="1" applyBorder="1" applyAlignment="1">
      <alignment vertical="center" wrapText="1"/>
    </xf>
    <xf numFmtId="0" fontId="18" fillId="0" borderId="0" xfId="1" applyFont="1">
      <alignment vertical="center"/>
    </xf>
    <xf numFmtId="0" fontId="18" fillId="0" borderId="0" xfId="1" applyFont="1" applyAlignment="1">
      <alignment vertical="top"/>
    </xf>
    <xf numFmtId="0" fontId="18" fillId="0" borderId="0" xfId="1" applyFont="1" applyAlignment="1">
      <alignment horizontal="left" vertical="top"/>
    </xf>
    <xf numFmtId="0" fontId="18" fillId="0" borderId="0" xfId="1" applyFont="1" applyAlignment="1">
      <alignment vertical="top" wrapText="1"/>
    </xf>
    <xf numFmtId="0" fontId="18" fillId="0" borderId="0" xfId="1" quotePrefix="1" applyFont="1" applyAlignment="1">
      <alignment horizontal="left" vertical="top"/>
    </xf>
    <xf numFmtId="0" fontId="15" fillId="0" borderId="0" xfId="1" applyFont="1" applyAlignment="1">
      <alignment horizontal="left" vertical="top"/>
    </xf>
    <xf numFmtId="0" fontId="24" fillId="0" borderId="0" xfId="3" applyFont="1">
      <alignment vertical="center"/>
    </xf>
    <xf numFmtId="0" fontId="25" fillId="0" borderId="0" xfId="1" applyFont="1" applyAlignment="1">
      <alignment horizontal="centerContinuous" vertical="center"/>
    </xf>
    <xf numFmtId="0" fontId="1" fillId="0" borderId="0" xfId="1" applyAlignment="1">
      <alignment horizontal="centerContinuous" vertical="center"/>
    </xf>
    <xf numFmtId="0" fontId="1" fillId="0" borderId="0" xfId="1" applyAlignment="1">
      <alignment horizontal="right" vertical="center"/>
    </xf>
    <xf numFmtId="0" fontId="1" fillId="0" borderId="1" xfId="1" applyBorder="1" applyAlignment="1"/>
    <xf numFmtId="0" fontId="1" fillId="0" borderId="3" xfId="1" applyBorder="1" applyAlignment="1"/>
    <xf numFmtId="0" fontId="1" fillId="0" borderId="79" xfId="1" applyBorder="1" applyAlignment="1">
      <alignment horizontal="center" vertical="center"/>
    </xf>
    <xf numFmtId="0" fontId="1" fillId="0" borderId="80" xfId="1" applyBorder="1" applyAlignment="1">
      <alignment horizontal="center" vertical="center"/>
    </xf>
    <xf numFmtId="0" fontId="1" fillId="0" borderId="2" xfId="1" applyBorder="1" applyAlignment="1">
      <alignment horizontal="center" vertical="center"/>
    </xf>
    <xf numFmtId="176" fontId="7" fillId="3" borderId="83" xfId="1" applyNumberFormat="1" applyFont="1" applyFill="1" applyBorder="1" applyAlignment="1">
      <alignment horizontal="right" vertical="center" wrapText="1"/>
    </xf>
    <xf numFmtId="0" fontId="1" fillId="0" borderId="0" xfId="1" applyAlignment="1">
      <alignment horizontal="center" vertical="center"/>
    </xf>
    <xf numFmtId="0" fontId="7" fillId="0" borderId="79" xfId="1" applyFont="1" applyBorder="1">
      <alignment vertical="center"/>
    </xf>
    <xf numFmtId="0" fontId="1" fillId="0" borderId="84" xfId="1" applyBorder="1" applyAlignment="1">
      <alignment horizontal="center" vertical="center"/>
    </xf>
    <xf numFmtId="0" fontId="1" fillId="0" borderId="80" xfId="1" quotePrefix="1" applyBorder="1" applyAlignment="1">
      <alignment horizontal="center" vertical="center"/>
    </xf>
    <xf numFmtId="0" fontId="1" fillId="0" borderId="4" xfId="1" applyBorder="1">
      <alignment vertical="center"/>
    </xf>
    <xf numFmtId="177" fontId="1" fillId="0" borderId="37" xfId="1" applyNumberFormat="1" applyBorder="1" applyAlignment="1">
      <alignment horizontal="right" vertical="center"/>
    </xf>
    <xf numFmtId="0" fontId="1" fillId="0" borderId="0" xfId="1" applyAlignment="1">
      <alignment horizontal="center" vertical="center" wrapText="1"/>
    </xf>
    <xf numFmtId="0" fontId="1" fillId="0" borderId="85" xfId="1" quotePrefix="1" applyBorder="1" applyAlignment="1">
      <alignment horizontal="center" vertical="center"/>
    </xf>
    <xf numFmtId="0" fontId="1" fillId="0" borderId="26" xfId="1" applyBorder="1">
      <alignment vertical="center"/>
    </xf>
    <xf numFmtId="177" fontId="1" fillId="0" borderId="38" xfId="1" applyNumberFormat="1" applyBorder="1" applyAlignment="1">
      <alignment horizontal="right" vertical="center"/>
    </xf>
    <xf numFmtId="177" fontId="1" fillId="0" borderId="0" xfId="1" applyNumberFormat="1" applyAlignment="1">
      <alignment horizontal="center" vertical="center"/>
    </xf>
    <xf numFmtId="0" fontId="1" fillId="0" borderId="4" xfId="1" applyBorder="1" applyAlignment="1">
      <alignment vertical="center" wrapText="1"/>
    </xf>
    <xf numFmtId="0" fontId="1" fillId="0" borderId="26" xfId="1" applyBorder="1" applyAlignment="1">
      <alignment vertical="center" wrapText="1"/>
    </xf>
    <xf numFmtId="177" fontId="1" fillId="0" borderId="86" xfId="1" applyNumberFormat="1" applyBorder="1" applyAlignment="1">
      <alignment horizontal="right" vertical="center"/>
    </xf>
    <xf numFmtId="0" fontId="1" fillId="0" borderId="79" xfId="1" quotePrefix="1" applyBorder="1" applyAlignment="1">
      <alignment horizontal="center" vertical="center"/>
    </xf>
    <xf numFmtId="0" fontId="1" fillId="0" borderId="2" xfId="1" applyBorder="1" applyAlignment="1">
      <alignment vertical="center" wrapText="1"/>
    </xf>
    <xf numFmtId="0" fontId="1" fillId="3" borderId="83" xfId="1" applyFill="1" applyBorder="1" applyAlignment="1">
      <alignment horizontal="right" vertical="center"/>
    </xf>
    <xf numFmtId="0" fontId="1" fillId="0" borderId="6" xfId="1" applyBorder="1">
      <alignment vertical="center"/>
    </xf>
    <xf numFmtId="0" fontId="1" fillId="0" borderId="0" xfId="1" applyAlignment="1">
      <alignment vertical="center" wrapText="1"/>
    </xf>
    <xf numFmtId="0" fontId="1" fillId="0" borderId="4" xfId="1" applyBorder="1" applyAlignment="1">
      <alignment horizontal="center" vertical="center"/>
    </xf>
    <xf numFmtId="0" fontId="1" fillId="0" borderId="82" xfId="1" applyBorder="1" applyAlignment="1">
      <alignment horizontal="center" vertical="center"/>
    </xf>
    <xf numFmtId="0" fontId="1" fillId="0" borderId="8" xfId="1" applyBorder="1" applyAlignment="1">
      <alignment horizontal="center" vertical="center"/>
    </xf>
    <xf numFmtId="0" fontId="1" fillId="0" borderId="80" xfId="1" applyBorder="1">
      <alignment vertical="center"/>
    </xf>
    <xf numFmtId="0" fontId="1" fillId="0" borderId="80" xfId="1" applyBorder="1" applyAlignment="1">
      <alignment horizontal="right" vertical="center"/>
    </xf>
    <xf numFmtId="0" fontId="1" fillId="0" borderId="39" xfId="1" applyBorder="1" applyAlignment="1">
      <alignment horizontal="center" vertical="center"/>
    </xf>
    <xf numFmtId="0" fontId="1" fillId="0" borderId="80" xfId="1" applyBorder="1" applyAlignment="1">
      <alignment vertical="center" wrapText="1"/>
    </xf>
    <xf numFmtId="0" fontId="1" fillId="0" borderId="88" xfId="1" quotePrefix="1" applyBorder="1" applyAlignment="1">
      <alignment horizontal="center" vertical="center"/>
    </xf>
    <xf numFmtId="0" fontId="1" fillId="0" borderId="88" xfId="1" applyBorder="1">
      <alignment vertical="center"/>
    </xf>
    <xf numFmtId="0" fontId="1" fillId="0" borderId="88" xfId="1" applyBorder="1" applyAlignment="1">
      <alignment horizontal="right" vertical="center"/>
    </xf>
    <xf numFmtId="0" fontId="1" fillId="0" borderId="21" xfId="1" applyBorder="1" applyAlignment="1">
      <alignment horizontal="center" vertical="center"/>
    </xf>
    <xf numFmtId="0" fontId="1" fillId="0" borderId="89" xfId="1" applyBorder="1" applyAlignment="1">
      <alignment horizontal="center" vertical="center"/>
    </xf>
    <xf numFmtId="0" fontId="1" fillId="0" borderId="88" xfId="1" applyBorder="1" applyAlignment="1">
      <alignment vertical="center" wrapText="1"/>
    </xf>
    <xf numFmtId="0" fontId="1" fillId="0" borderId="82" xfId="1" quotePrefix="1" applyBorder="1" applyAlignment="1">
      <alignment horizontal="center" vertical="center"/>
    </xf>
    <xf numFmtId="0" fontId="1" fillId="0" borderId="82" xfId="1" applyBorder="1">
      <alignment vertical="center"/>
    </xf>
    <xf numFmtId="0" fontId="1" fillId="0" borderId="82" xfId="1" applyBorder="1" applyAlignment="1">
      <alignment horizontal="right" vertical="center"/>
    </xf>
    <xf numFmtId="0" fontId="1" fillId="0" borderId="90" xfId="1" applyBorder="1" applyAlignment="1">
      <alignment horizontal="center" vertical="center"/>
    </xf>
    <xf numFmtId="0" fontId="27" fillId="0" borderId="0" xfId="1" applyFont="1">
      <alignment vertical="center"/>
    </xf>
    <xf numFmtId="0" fontId="1" fillId="0" borderId="91" xfId="1" applyBorder="1" applyAlignment="1">
      <alignment horizontal="center" vertical="center"/>
    </xf>
    <xf numFmtId="0" fontId="27" fillId="0" borderId="93" xfId="1" applyFont="1" applyBorder="1" applyAlignment="1">
      <alignment horizontal="center" vertical="center"/>
    </xf>
    <xf numFmtId="0" fontId="1" fillId="0" borderId="96" xfId="1" applyBorder="1" applyAlignment="1">
      <alignment horizontal="center" vertical="center"/>
    </xf>
    <xf numFmtId="0" fontId="27" fillId="0" borderId="91" xfId="1" quotePrefix="1" applyFont="1" applyBorder="1" applyAlignment="1">
      <alignment horizontal="center" vertical="center"/>
    </xf>
    <xf numFmtId="0" fontId="27" fillId="0" borderId="91" xfId="1" applyFont="1" applyBorder="1">
      <alignment vertical="center"/>
    </xf>
    <xf numFmtId="0" fontId="27" fillId="0" borderId="91" xfId="1" applyFont="1" applyBorder="1" applyAlignment="1">
      <alignment horizontal="left" vertical="center"/>
    </xf>
    <xf numFmtId="0" fontId="27" fillId="0" borderId="91" xfId="1" applyFont="1" applyBorder="1" applyAlignment="1">
      <alignment horizontal="left" vertical="center" wrapText="1"/>
    </xf>
    <xf numFmtId="0" fontId="27" fillId="0" borderId="98" xfId="1" applyFont="1" applyBorder="1" applyAlignment="1">
      <alignment horizontal="center" vertical="center"/>
    </xf>
    <xf numFmtId="0" fontId="27" fillId="0" borderId="99" xfId="1" applyFont="1" applyBorder="1" applyAlignment="1">
      <alignment vertical="center" wrapText="1"/>
    </xf>
    <xf numFmtId="0" fontId="27" fillId="0" borderId="100" xfId="1" quotePrefix="1" applyFont="1" applyBorder="1" applyAlignment="1">
      <alignment horizontal="center" vertical="center"/>
    </xf>
    <xf numFmtId="0" fontId="27" fillId="0" borderId="100" xfId="1" applyFont="1" applyBorder="1">
      <alignment vertical="center"/>
    </xf>
    <xf numFmtId="0" fontId="27" fillId="0" borderId="100" xfId="1" applyFont="1" applyBorder="1" applyAlignment="1">
      <alignment horizontal="left" vertical="center"/>
    </xf>
    <xf numFmtId="0" fontId="27" fillId="0" borderId="100" xfId="1" applyFont="1" applyBorder="1" applyAlignment="1">
      <alignment horizontal="left" vertical="center" wrapText="1"/>
    </xf>
    <xf numFmtId="0" fontId="27" fillId="0" borderId="101" xfId="1" applyFont="1" applyBorder="1" applyAlignment="1">
      <alignment horizontal="center" vertical="center"/>
    </xf>
    <xf numFmtId="0" fontId="27" fillId="0" borderId="102" xfId="1" applyFont="1" applyBorder="1" applyAlignment="1">
      <alignment horizontal="center" vertical="center"/>
    </xf>
    <xf numFmtId="0" fontId="27" fillId="0" borderId="100" xfId="1" applyFont="1" applyBorder="1" applyAlignment="1">
      <alignment vertical="center" wrapText="1"/>
    </xf>
    <xf numFmtId="0" fontId="27" fillId="0" borderId="96" xfId="1" quotePrefix="1" applyFont="1" applyBorder="1" applyAlignment="1">
      <alignment horizontal="center" vertical="center"/>
    </xf>
    <xf numFmtId="0" fontId="27" fillId="0" borderId="96" xfId="1" applyFont="1" applyBorder="1">
      <alignment vertical="center"/>
    </xf>
    <xf numFmtId="0" fontId="27" fillId="0" borderId="96" xfId="1" applyFont="1" applyBorder="1" applyAlignment="1">
      <alignment horizontal="left" vertical="center" wrapText="1"/>
    </xf>
    <xf numFmtId="0" fontId="27" fillId="0" borderId="97" xfId="1" applyFont="1" applyBorder="1" applyAlignment="1">
      <alignment horizontal="center" vertical="center"/>
    </xf>
    <xf numFmtId="0" fontId="27" fillId="0" borderId="103" xfId="1" applyFont="1" applyBorder="1" applyAlignment="1">
      <alignment horizontal="center" vertical="center"/>
    </xf>
    <xf numFmtId="0" fontId="27" fillId="0" borderId="96" xfId="1" applyFont="1" applyBorder="1" applyAlignment="1">
      <alignment vertical="center" wrapText="1"/>
    </xf>
    <xf numFmtId="0" fontId="15" fillId="5" borderId="0" xfId="1" applyFont="1" applyFill="1" applyAlignment="1">
      <alignment vertical="top"/>
    </xf>
    <xf numFmtId="0" fontId="30" fillId="6" borderId="0" xfId="1" applyFont="1" applyFill="1">
      <alignment vertical="center"/>
    </xf>
    <xf numFmtId="0" fontId="15" fillId="6" borderId="0" xfId="1" applyFont="1" applyFill="1" applyAlignment="1">
      <alignment vertical="top"/>
    </xf>
    <xf numFmtId="0" fontId="16" fillId="5" borderId="0" xfId="1" applyFont="1" applyFill="1" applyAlignment="1">
      <alignment horizontal="center" vertical="top"/>
    </xf>
    <xf numFmtId="0" fontId="17" fillId="5" borderId="0" xfId="1" applyFont="1" applyFill="1" applyAlignment="1">
      <alignment horizontal="distributed" vertical="top"/>
    </xf>
    <xf numFmtId="0" fontId="15" fillId="5" borderId="7" xfId="1" applyFont="1" applyFill="1" applyBorder="1" applyAlignment="1">
      <alignment vertical="top"/>
    </xf>
    <xf numFmtId="0" fontId="15" fillId="5" borderId="81" xfId="1" applyFont="1" applyFill="1" applyBorder="1" applyAlignment="1">
      <alignment vertical="top"/>
    </xf>
    <xf numFmtId="0" fontId="15" fillId="5" borderId="82" xfId="1" applyFont="1" applyFill="1" applyBorder="1" applyAlignment="1">
      <alignment vertical="top"/>
    </xf>
    <xf numFmtId="0" fontId="15" fillId="5" borderId="8" xfId="1" applyFont="1" applyFill="1" applyBorder="1" applyAlignment="1">
      <alignment vertical="top"/>
    </xf>
    <xf numFmtId="0" fontId="15" fillId="5" borderId="81" xfId="1" applyFont="1" applyFill="1" applyBorder="1" applyAlignment="1">
      <alignment horizontal="left" vertical="center"/>
    </xf>
    <xf numFmtId="0" fontId="15" fillId="5" borderId="82" xfId="1" applyFont="1" applyFill="1" applyBorder="1" applyAlignment="1">
      <alignment horizontal="left" vertical="center"/>
    </xf>
    <xf numFmtId="0" fontId="15" fillId="5" borderId="81" xfId="1" applyFont="1" applyFill="1" applyBorder="1">
      <alignment vertical="center"/>
    </xf>
    <xf numFmtId="0" fontId="15" fillId="5" borderId="82" xfId="1" applyFont="1" applyFill="1" applyBorder="1">
      <alignment vertical="center"/>
    </xf>
    <xf numFmtId="0" fontId="15" fillId="6" borderId="0" xfId="1" applyFont="1" applyFill="1">
      <alignment vertical="center"/>
    </xf>
    <xf numFmtId="0" fontId="15" fillId="5" borderId="6" xfId="1" applyFont="1" applyFill="1" applyBorder="1" applyAlignment="1">
      <alignment vertical="top"/>
    </xf>
    <xf numFmtId="0" fontId="15" fillId="2" borderId="6" xfId="1" applyFont="1" applyFill="1" applyBorder="1" applyAlignment="1">
      <alignment vertical="top"/>
    </xf>
    <xf numFmtId="0" fontId="5" fillId="0" borderId="1" xfId="1" applyFont="1" applyBorder="1" applyAlignment="1"/>
    <xf numFmtId="0" fontId="31" fillId="0" borderId="1" xfId="1" applyFont="1" applyBorder="1" applyAlignment="1">
      <alignment wrapText="1"/>
    </xf>
    <xf numFmtId="0" fontId="15" fillId="0" borderId="0" xfId="1" applyFont="1" applyAlignment="1">
      <alignment horizontal="distributed" vertical="top"/>
    </xf>
    <xf numFmtId="0" fontId="15" fillId="2" borderId="0" xfId="1" applyFont="1" applyFill="1" applyAlignment="1">
      <alignment vertical="top"/>
    </xf>
    <xf numFmtId="0" fontId="15" fillId="0" borderId="0" xfId="1" applyFont="1" applyAlignment="1">
      <alignment horizontal="center" vertical="top" shrinkToFit="1"/>
    </xf>
    <xf numFmtId="0" fontId="15" fillId="2" borderId="0" xfId="1" applyFont="1" applyFill="1" applyAlignment="1">
      <alignment horizontal="center" vertical="top"/>
    </xf>
    <xf numFmtId="0" fontId="15" fillId="0" borderId="0" xfId="1" applyFont="1" applyAlignment="1">
      <alignment vertical="top"/>
    </xf>
    <xf numFmtId="0" fontId="17" fillId="2" borderId="0" xfId="1" applyFont="1" applyFill="1" applyAlignment="1">
      <alignment horizontal="left" vertical="center" wrapText="1"/>
    </xf>
    <xf numFmtId="0" fontId="16" fillId="0" borderId="0" xfId="1" applyFont="1" applyAlignment="1">
      <alignment horizontal="center" vertical="top"/>
    </xf>
    <xf numFmtId="0" fontId="15" fillId="2" borderId="0" xfId="1" applyFont="1" applyFill="1" applyAlignment="1">
      <alignment horizontal="right" vertical="top"/>
    </xf>
    <xf numFmtId="0" fontId="17" fillId="0" borderId="0" xfId="1" applyFont="1" applyAlignment="1">
      <alignment horizontal="distributed" vertical="top"/>
    </xf>
    <xf numFmtId="0" fontId="15" fillId="0" borderId="0" xfId="1" applyFont="1" applyAlignment="1">
      <alignment vertical="distributed" wrapText="1"/>
    </xf>
    <xf numFmtId="0" fontId="15" fillId="0" borderId="0" xfId="1" applyFont="1" applyAlignment="1">
      <alignment horizontal="center" vertical="top"/>
    </xf>
    <xf numFmtId="0" fontId="15" fillId="2" borderId="0" xfId="1" applyFont="1" applyFill="1" applyAlignment="1">
      <alignment horizontal="left" vertical="top"/>
    </xf>
    <xf numFmtId="0" fontId="16" fillId="5" borderId="0" xfId="1" applyFont="1" applyFill="1" applyAlignment="1">
      <alignment horizontal="center" vertical="top"/>
    </xf>
    <xf numFmtId="0" fontId="17" fillId="5" borderId="0" xfId="1" applyFont="1" applyFill="1" applyAlignment="1">
      <alignment horizontal="distributed" vertical="top"/>
    </xf>
    <xf numFmtId="0" fontId="15" fillId="5" borderId="4" xfId="1" applyFont="1" applyFill="1" applyBorder="1" applyAlignment="1">
      <alignment horizontal="left" vertical="center" wrapText="1"/>
    </xf>
    <xf numFmtId="0" fontId="15" fillId="5" borderId="6" xfId="1" applyFont="1" applyFill="1" applyBorder="1" applyAlignment="1">
      <alignment horizontal="left" vertical="center" wrapText="1"/>
    </xf>
    <xf numFmtId="0" fontId="15" fillId="5" borderId="5" xfId="1" applyFont="1" applyFill="1" applyBorder="1" applyAlignment="1">
      <alignment horizontal="left" vertical="center" wrapText="1"/>
    </xf>
    <xf numFmtId="0" fontId="15" fillId="5" borderId="8" xfId="1" applyFont="1" applyFill="1" applyBorder="1" applyAlignment="1">
      <alignment horizontal="left" vertical="center" wrapText="1"/>
    </xf>
    <xf numFmtId="0" fontId="15" fillId="5" borderId="1" xfId="1" applyFont="1" applyFill="1" applyBorder="1" applyAlignment="1">
      <alignment horizontal="left" vertical="center" wrapText="1"/>
    </xf>
    <xf numFmtId="0" fontId="15" fillId="5" borderId="9" xfId="1" applyFont="1" applyFill="1" applyBorder="1" applyAlignment="1">
      <alignment horizontal="left" vertical="center" wrapText="1"/>
    </xf>
    <xf numFmtId="0" fontId="15" fillId="2" borderId="4" xfId="1"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5"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1" xfId="1" applyFont="1" applyFill="1" applyBorder="1" applyAlignment="1">
      <alignment horizontal="center" vertical="center" wrapText="1"/>
    </xf>
    <xf numFmtId="0" fontId="15" fillId="2" borderId="9" xfId="1" applyFont="1" applyFill="1" applyBorder="1" applyAlignment="1">
      <alignment horizontal="center" vertical="center" wrapText="1"/>
    </xf>
    <xf numFmtId="178" fontId="15" fillId="5" borderId="4" xfId="1" applyNumberFormat="1" applyFont="1" applyFill="1" applyBorder="1" applyAlignment="1">
      <alignment horizontal="center" vertical="center"/>
    </xf>
    <xf numFmtId="178" fontId="15" fillId="5" borderId="6" xfId="1" applyNumberFormat="1" applyFont="1" applyFill="1" applyBorder="1" applyAlignment="1">
      <alignment horizontal="center" vertical="center"/>
    </xf>
    <xf numFmtId="178" fontId="15" fillId="5" borderId="5" xfId="1" applyNumberFormat="1" applyFont="1" applyFill="1" applyBorder="1" applyAlignment="1">
      <alignment horizontal="center" vertical="center"/>
    </xf>
    <xf numFmtId="178" fontId="15" fillId="5" borderId="8" xfId="1" applyNumberFormat="1" applyFont="1" applyFill="1" applyBorder="1" applyAlignment="1">
      <alignment horizontal="center" vertical="center"/>
    </xf>
    <xf numFmtId="178" fontId="15" fillId="5" borderId="1" xfId="1" applyNumberFormat="1" applyFont="1" applyFill="1" applyBorder="1" applyAlignment="1">
      <alignment horizontal="center" vertical="center"/>
    </xf>
    <xf numFmtId="178" fontId="15" fillId="5" borderId="9" xfId="1" applyNumberFormat="1" applyFont="1" applyFill="1" applyBorder="1" applyAlignment="1">
      <alignment horizontal="center" vertical="center"/>
    </xf>
    <xf numFmtId="0" fontId="15" fillId="5" borderId="2" xfId="1" applyFont="1" applyFill="1" applyBorder="1" applyAlignment="1">
      <alignment horizontal="left" vertical="center"/>
    </xf>
    <xf numFmtId="0" fontId="15" fillId="5" borderId="3" xfId="1" applyFont="1" applyFill="1" applyBorder="1" applyAlignment="1">
      <alignment horizontal="left" vertical="center"/>
    </xf>
    <xf numFmtId="0" fontId="15" fillId="5" borderId="10" xfId="1" applyFont="1" applyFill="1" applyBorder="1" applyAlignment="1">
      <alignment horizontal="left" vertical="center"/>
    </xf>
    <xf numFmtId="0" fontId="15" fillId="2" borderId="2" xfId="1" applyFont="1" applyFill="1" applyBorder="1" applyAlignment="1">
      <alignment horizontal="center" vertical="top"/>
    </xf>
    <xf numFmtId="0" fontId="15" fillId="2" borderId="3" xfId="1" applyFont="1" applyFill="1" applyBorder="1" applyAlignment="1">
      <alignment horizontal="center" vertical="top"/>
    </xf>
    <xf numFmtId="0" fontId="15" fillId="2" borderId="10" xfId="1" applyFont="1" applyFill="1" applyBorder="1" applyAlignment="1">
      <alignment horizontal="center" vertical="top"/>
    </xf>
    <xf numFmtId="179" fontId="15" fillId="5" borderId="2" xfId="1" applyNumberFormat="1" applyFont="1" applyFill="1" applyBorder="1" applyAlignment="1">
      <alignment horizontal="center" vertical="top"/>
    </xf>
    <xf numFmtId="179" fontId="15" fillId="5" borderId="3" xfId="1" applyNumberFormat="1" applyFont="1" applyFill="1" applyBorder="1" applyAlignment="1">
      <alignment horizontal="center" vertical="top"/>
    </xf>
    <xf numFmtId="179" fontId="15" fillId="5" borderId="10" xfId="1" applyNumberFormat="1" applyFont="1" applyFill="1" applyBorder="1" applyAlignment="1">
      <alignment horizontal="center" vertical="top"/>
    </xf>
    <xf numFmtId="0" fontId="15" fillId="5" borderId="0" xfId="1" applyFont="1" applyFill="1" applyAlignment="1">
      <alignment horizontal="left" vertical="center" wrapText="1"/>
    </xf>
    <xf numFmtId="0" fontId="15" fillId="5" borderId="79" xfId="1" applyFont="1" applyFill="1" applyBorder="1" applyAlignment="1">
      <alignment horizontal="center" vertical="center"/>
    </xf>
    <xf numFmtId="0" fontId="15" fillId="5" borderId="79" xfId="1" applyFont="1" applyFill="1" applyBorder="1" applyAlignment="1">
      <alignment horizontal="center" vertical="center" wrapText="1"/>
    </xf>
    <xf numFmtId="0" fontId="15" fillId="5" borderId="4" xfId="1" applyFont="1" applyFill="1" applyBorder="1" applyAlignment="1">
      <alignment horizontal="left" vertical="center"/>
    </xf>
    <xf numFmtId="0" fontId="15" fillId="5" borderId="6" xfId="1" applyFont="1" applyFill="1" applyBorder="1" applyAlignment="1">
      <alignment horizontal="left" vertical="center"/>
    </xf>
    <xf numFmtId="0" fontId="15" fillId="5" borderId="3" xfId="1" applyFont="1" applyFill="1" applyBorder="1" applyAlignment="1">
      <alignment horizontal="center" vertical="top"/>
    </xf>
    <xf numFmtId="0" fontId="15" fillId="5" borderId="10" xfId="1" applyFont="1" applyFill="1" applyBorder="1" applyAlignment="1">
      <alignment horizontal="center" vertical="top"/>
    </xf>
    <xf numFmtId="0" fontId="15" fillId="2" borderId="79" xfId="1" applyFont="1" applyFill="1" applyBorder="1" applyAlignment="1">
      <alignment horizontal="center" vertical="top"/>
    </xf>
    <xf numFmtId="0" fontId="15" fillId="5" borderId="79" xfId="1" applyFont="1" applyFill="1" applyBorder="1" applyAlignment="1">
      <alignment horizontal="left" vertical="center" wrapText="1"/>
    </xf>
    <xf numFmtId="0" fontId="15" fillId="5" borderId="5" xfId="1" applyFont="1" applyFill="1" applyBorder="1" applyAlignment="1">
      <alignment horizontal="left" vertical="center"/>
    </xf>
    <xf numFmtId="0" fontId="15" fillId="5" borderId="8" xfId="1" applyFont="1" applyFill="1" applyBorder="1" applyAlignment="1">
      <alignment horizontal="left" vertical="center"/>
    </xf>
    <xf numFmtId="0" fontId="15" fillId="5" borderId="1" xfId="1" applyFont="1" applyFill="1" applyBorder="1" applyAlignment="1">
      <alignment horizontal="left" vertical="center"/>
    </xf>
    <xf numFmtId="0" fontId="15" fillId="5" borderId="9" xfId="1" applyFont="1" applyFill="1" applyBorder="1" applyAlignment="1">
      <alignment horizontal="left" vertical="center"/>
    </xf>
    <xf numFmtId="179" fontId="15" fillId="5" borderId="4" xfId="1" applyNumberFormat="1" applyFont="1" applyFill="1" applyBorder="1" applyAlignment="1">
      <alignment horizontal="center" vertical="center"/>
    </xf>
    <xf numFmtId="179" fontId="15" fillId="5" borderId="6" xfId="1" applyNumberFormat="1" applyFont="1" applyFill="1" applyBorder="1" applyAlignment="1">
      <alignment horizontal="center" vertical="center"/>
    </xf>
    <xf numFmtId="179" fontId="15" fillId="5" borderId="5" xfId="1" applyNumberFormat="1" applyFont="1" applyFill="1" applyBorder="1" applyAlignment="1">
      <alignment horizontal="center" vertical="center"/>
    </xf>
    <xf numFmtId="179" fontId="15" fillId="5" borderId="8" xfId="1" applyNumberFormat="1" applyFont="1" applyFill="1" applyBorder="1" applyAlignment="1">
      <alignment horizontal="center" vertical="center"/>
    </xf>
    <xf numFmtId="179" fontId="15" fillId="5" borderId="1" xfId="1" applyNumberFormat="1" applyFont="1" applyFill="1" applyBorder="1" applyAlignment="1">
      <alignment horizontal="center" vertical="center"/>
    </xf>
    <xf numFmtId="179" fontId="15" fillId="5" borderId="9" xfId="1" applyNumberFormat="1" applyFont="1" applyFill="1" applyBorder="1" applyAlignment="1">
      <alignment horizontal="center" vertical="center"/>
    </xf>
    <xf numFmtId="0" fontId="15" fillId="5" borderId="7" xfId="1" applyFont="1" applyFill="1" applyBorder="1" applyAlignment="1">
      <alignment horizontal="left" vertical="center"/>
    </xf>
    <xf numFmtId="0" fontId="15" fillId="2" borderId="4" xfId="1" applyFont="1" applyFill="1" applyBorder="1" applyAlignment="1">
      <alignment horizontal="left" vertical="center" wrapText="1"/>
    </xf>
    <xf numFmtId="0" fontId="15" fillId="2" borderId="6" xfId="1" applyFont="1" applyFill="1" applyBorder="1" applyAlignment="1">
      <alignment horizontal="left" vertical="center" wrapText="1"/>
    </xf>
    <xf numFmtId="0" fontId="15" fillId="2" borderId="5" xfId="1" applyFont="1" applyFill="1" applyBorder="1" applyAlignment="1">
      <alignment horizontal="left" vertical="center" wrapText="1"/>
    </xf>
    <xf numFmtId="0" fontId="15" fillId="2" borderId="8" xfId="1" applyFont="1" applyFill="1" applyBorder="1" applyAlignment="1">
      <alignment horizontal="left" vertical="center" wrapText="1"/>
    </xf>
    <xf numFmtId="0" fontId="15" fillId="2" borderId="1" xfId="1" applyFont="1" applyFill="1" applyBorder="1" applyAlignment="1">
      <alignment horizontal="left" vertical="center" wrapText="1"/>
    </xf>
    <xf numFmtId="0" fontId="15" fillId="2" borderId="9" xfId="1" applyFont="1" applyFill="1" applyBorder="1" applyAlignment="1">
      <alignment horizontal="left" vertical="center" wrapText="1"/>
    </xf>
    <xf numFmtId="0" fontId="15" fillId="5" borderId="79" xfId="1" applyFont="1" applyFill="1" applyBorder="1" applyAlignment="1">
      <alignment horizontal="left" vertical="center"/>
    </xf>
    <xf numFmtId="179" fontId="15" fillId="2" borderId="79" xfId="1" applyNumberFormat="1" applyFont="1" applyFill="1" applyBorder="1" applyAlignment="1">
      <alignment horizontal="center" vertical="top"/>
    </xf>
    <xf numFmtId="0" fontId="15" fillId="5" borderId="2" xfId="1" applyFont="1" applyFill="1" applyBorder="1" applyAlignment="1">
      <alignment horizontal="left" vertical="center" shrinkToFit="1"/>
    </xf>
    <xf numFmtId="0" fontId="15" fillId="5" borderId="3" xfId="1" applyFont="1" applyFill="1" applyBorder="1" applyAlignment="1">
      <alignment horizontal="left" vertical="center" shrinkToFit="1"/>
    </xf>
    <xf numFmtId="0" fontId="15" fillId="5" borderId="10" xfId="1" applyFont="1" applyFill="1" applyBorder="1" applyAlignment="1">
      <alignment horizontal="left" vertical="center" shrinkToFit="1"/>
    </xf>
    <xf numFmtId="0" fontId="15" fillId="5" borderId="0" xfId="1" applyFont="1" applyFill="1" applyAlignment="1">
      <alignment horizontal="left" vertical="center"/>
    </xf>
    <xf numFmtId="0" fontId="15" fillId="5" borderId="11" xfId="1" applyFont="1" applyFill="1" applyBorder="1" applyAlignment="1">
      <alignment horizontal="left" vertical="center"/>
    </xf>
    <xf numFmtId="0" fontId="15" fillId="2" borderId="7" xfId="1" applyFont="1" applyFill="1" applyBorder="1" applyAlignment="1">
      <alignment horizontal="center" vertical="center" wrapText="1"/>
    </xf>
    <xf numFmtId="0" fontId="15" fillId="2" borderId="0" xfId="1" applyFont="1" applyFill="1" applyAlignment="1">
      <alignment horizontal="center" vertical="center" wrapText="1"/>
    </xf>
    <xf numFmtId="0" fontId="15" fillId="2" borderId="11" xfId="1" applyFont="1" applyFill="1" applyBorder="1" applyAlignment="1">
      <alignment horizontal="center" vertical="center" wrapText="1"/>
    </xf>
    <xf numFmtId="179" fontId="15" fillId="5" borderId="7" xfId="1" applyNumberFormat="1" applyFont="1" applyFill="1" applyBorder="1" applyAlignment="1">
      <alignment horizontal="center" vertical="center"/>
    </xf>
    <xf numFmtId="179" fontId="15" fillId="5" borderId="0" xfId="1" applyNumberFormat="1" applyFont="1" applyFill="1" applyAlignment="1">
      <alignment horizontal="center" vertical="center"/>
    </xf>
    <xf numFmtId="179" fontId="15" fillId="5" borderId="11" xfId="1" applyNumberFormat="1" applyFont="1" applyFill="1" applyBorder="1" applyAlignment="1">
      <alignment horizontal="center" vertical="center"/>
    </xf>
    <xf numFmtId="0" fontId="15" fillId="2" borderId="4" xfId="1" applyFont="1" applyFill="1" applyBorder="1" applyAlignment="1">
      <alignment horizontal="center" vertical="center"/>
    </xf>
    <xf numFmtId="0" fontId="15" fillId="2" borderId="6"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8" xfId="1" applyFont="1" applyFill="1" applyBorder="1" applyAlignment="1">
      <alignment horizontal="center" vertical="center"/>
    </xf>
    <xf numFmtId="0" fontId="15" fillId="2" borderId="1" xfId="1" applyFont="1" applyFill="1" applyBorder="1" applyAlignment="1">
      <alignment horizontal="center" vertical="center"/>
    </xf>
    <xf numFmtId="0" fontId="15" fillId="2" borderId="9" xfId="1" applyFont="1" applyFill="1" applyBorder="1" applyAlignment="1">
      <alignment horizontal="center" vertical="center"/>
    </xf>
    <xf numFmtId="0" fontId="15" fillId="5" borderId="0" xfId="1" applyFont="1" applyFill="1" applyAlignment="1">
      <alignment horizontal="right" vertical="center"/>
    </xf>
    <xf numFmtId="177" fontId="15" fillId="5" borderId="2" xfId="1" applyNumberFormat="1" applyFont="1" applyFill="1" applyBorder="1" applyAlignment="1">
      <alignment horizontal="center" vertical="center"/>
    </xf>
    <xf numFmtId="0" fontId="15" fillId="5" borderId="3" xfId="1" applyFont="1" applyFill="1" applyBorder="1" applyAlignment="1">
      <alignment horizontal="center" vertical="center"/>
    </xf>
    <xf numFmtId="0" fontId="15" fillId="5" borderId="10" xfId="1" applyFont="1" applyFill="1" applyBorder="1" applyAlignment="1">
      <alignment horizontal="center" vertical="center"/>
    </xf>
    <xf numFmtId="0" fontId="15" fillId="5" borderId="6" xfId="1" applyFont="1" applyFill="1" applyBorder="1" applyAlignment="1">
      <alignment horizontal="center" vertical="top"/>
    </xf>
    <xf numFmtId="0" fontId="15" fillId="5" borderId="6" xfId="1" applyFont="1" applyFill="1" applyBorder="1" applyAlignment="1">
      <alignment horizontal="right" vertical="center"/>
    </xf>
    <xf numFmtId="179" fontId="15" fillId="5" borderId="2" xfId="1" applyNumberFormat="1" applyFont="1" applyFill="1" applyBorder="1" applyAlignment="1">
      <alignment horizontal="center" vertical="center"/>
    </xf>
    <xf numFmtId="179" fontId="15" fillId="5" borderId="3" xfId="1" applyNumberFormat="1" applyFont="1" applyFill="1" applyBorder="1" applyAlignment="1">
      <alignment horizontal="center" vertical="center"/>
    </xf>
    <xf numFmtId="179" fontId="15" fillId="5" borderId="10" xfId="1" applyNumberFormat="1" applyFont="1" applyFill="1" applyBorder="1" applyAlignment="1">
      <alignment horizontal="center" vertical="center"/>
    </xf>
    <xf numFmtId="0" fontId="15" fillId="6" borderId="0" xfId="1" applyFont="1" applyFill="1" applyAlignment="1">
      <alignment horizontal="left" vertical="center"/>
    </xf>
    <xf numFmtId="0" fontId="15" fillId="6" borderId="0" xfId="1" applyFont="1" applyFill="1" applyAlignment="1">
      <alignment horizontal="center" vertical="top"/>
    </xf>
    <xf numFmtId="0" fontId="15" fillId="5" borderId="0" xfId="1" applyFont="1" applyFill="1" applyAlignment="1">
      <alignment horizontal="center" vertical="top"/>
    </xf>
    <xf numFmtId="0" fontId="15" fillId="0" borderId="15" xfId="1" applyFont="1" applyBorder="1" applyAlignment="1">
      <alignment horizontal="distributed" vertical="center"/>
    </xf>
    <xf numFmtId="0" fontId="19" fillId="0" borderId="0" xfId="1" applyFont="1" applyAlignment="1">
      <alignment horizontal="center" vertical="center"/>
    </xf>
    <xf numFmtId="0" fontId="15" fillId="0" borderId="70" xfId="1" applyFont="1" applyBorder="1" applyAlignment="1">
      <alignment horizontal="center" vertical="center"/>
    </xf>
    <xf numFmtId="0" fontId="15" fillId="0" borderId="71" xfId="1" applyFont="1" applyBorder="1" applyAlignment="1">
      <alignment horizontal="center" vertical="center"/>
    </xf>
    <xf numFmtId="0" fontId="15" fillId="0" borderId="73" xfId="1" applyFont="1" applyBorder="1" applyAlignment="1">
      <alignment horizontal="center" vertical="center"/>
    </xf>
    <xf numFmtId="0" fontId="15" fillId="4" borderId="104" xfId="1" applyFont="1" applyFill="1" applyBorder="1" applyAlignment="1">
      <alignment horizontal="center" vertical="center" wrapText="1"/>
    </xf>
    <xf numFmtId="0" fontId="15" fillId="4" borderId="105" xfId="1" applyFont="1" applyFill="1" applyBorder="1" applyAlignment="1">
      <alignment horizontal="center" vertical="center" wrapText="1"/>
    </xf>
    <xf numFmtId="0" fontId="15" fillId="4" borderId="106" xfId="1" applyFont="1" applyFill="1" applyBorder="1" applyAlignment="1">
      <alignment horizontal="center" vertical="center" wrapText="1"/>
    </xf>
    <xf numFmtId="0" fontId="15" fillId="4" borderId="107" xfId="1" applyFont="1" applyFill="1" applyBorder="1" applyAlignment="1">
      <alignment horizontal="center" vertical="center" wrapText="1"/>
    </xf>
    <xf numFmtId="0" fontId="15" fillId="4" borderId="108" xfId="1" applyFont="1" applyFill="1" applyBorder="1" applyAlignment="1">
      <alignment horizontal="center" vertical="center" wrapText="1"/>
    </xf>
    <xf numFmtId="0" fontId="15" fillId="4" borderId="109" xfId="1" applyFont="1" applyFill="1" applyBorder="1" applyAlignment="1">
      <alignment horizontal="center" vertical="center" wrapText="1"/>
    </xf>
    <xf numFmtId="0" fontId="21" fillId="0" borderId="29" xfId="1" applyFont="1" applyBorder="1" applyAlignment="1">
      <alignment horizontal="distributed" vertical="center" wrapText="1"/>
    </xf>
    <xf numFmtId="0" fontId="21" fillId="0" borderId="29" xfId="1" applyFont="1" applyBorder="1" applyAlignment="1">
      <alignment horizontal="distributed" vertical="center"/>
    </xf>
    <xf numFmtId="0" fontId="15" fillId="0" borderId="19" xfId="1" applyFont="1" applyBorder="1" applyAlignment="1">
      <alignment horizontal="center" vertical="center" wrapText="1"/>
    </xf>
    <xf numFmtId="0" fontId="15" fillId="0" borderId="19" xfId="1" applyFont="1" applyBorder="1" applyAlignment="1">
      <alignment horizontal="center" vertical="center"/>
    </xf>
    <xf numFmtId="0" fontId="15" fillId="0" borderId="0" xfId="1" applyFont="1" applyAlignment="1">
      <alignment horizontal="distributed" vertical="center"/>
    </xf>
    <xf numFmtId="0" fontId="15" fillId="0" borderId="52" xfId="1" applyFont="1" applyBorder="1" applyAlignment="1">
      <alignment horizontal="center" vertical="center" textRotation="255"/>
    </xf>
    <xf numFmtId="0" fontId="15" fillId="0" borderId="5" xfId="1" applyFont="1" applyBorder="1" applyAlignment="1">
      <alignment horizontal="center" vertical="center" textRotation="255"/>
    </xf>
    <xf numFmtId="0" fontId="15" fillId="0" borderId="16" xfId="1" applyFont="1" applyBorder="1" applyAlignment="1">
      <alignment horizontal="center" vertical="center" textRotation="255"/>
    </xf>
    <xf numFmtId="0" fontId="15" fillId="0" borderId="11" xfId="1" applyFont="1" applyBorder="1" applyAlignment="1">
      <alignment horizontal="center" vertical="center" textRotation="255"/>
    </xf>
    <xf numFmtId="0" fontId="15" fillId="0" borderId="31" xfId="1" applyFont="1" applyBorder="1" applyAlignment="1">
      <alignment horizontal="center" vertical="center" textRotation="255"/>
    </xf>
    <xf numFmtId="0" fontId="15" fillId="0" borderId="32" xfId="1" applyFont="1" applyBorder="1" applyAlignment="1">
      <alignment horizontal="center" vertical="center" textRotation="255"/>
    </xf>
    <xf numFmtId="0" fontId="15" fillId="0" borderId="77" xfId="1" applyFont="1" applyBorder="1" applyAlignment="1">
      <alignment horizontal="distributed" vertical="center" wrapText="1"/>
    </xf>
    <xf numFmtId="0" fontId="15" fillId="0" borderId="19" xfId="1" applyFont="1" applyBorder="1" applyAlignment="1">
      <alignment horizontal="distributed" vertical="center"/>
    </xf>
    <xf numFmtId="0" fontId="15" fillId="0" borderId="77" xfId="1" applyFont="1" applyBorder="1" applyAlignment="1">
      <alignment horizontal="distributed" vertical="center"/>
    </xf>
    <xf numFmtId="0" fontId="18" fillId="0" borderId="0" xfId="1" applyFont="1" applyAlignment="1">
      <alignment horizontal="left" vertical="top"/>
    </xf>
    <xf numFmtId="0" fontId="18" fillId="0" borderId="0" xfId="1" applyFont="1" applyAlignment="1">
      <alignment vertical="top" wrapText="1"/>
    </xf>
    <xf numFmtId="0" fontId="18" fillId="0" borderId="0" xfId="1" applyFont="1" applyAlignment="1">
      <alignment vertical="top"/>
    </xf>
    <xf numFmtId="0" fontId="18" fillId="0" borderId="0" xfId="1" quotePrefix="1" applyFont="1" applyAlignment="1">
      <alignment horizontal="left" vertical="top"/>
    </xf>
    <xf numFmtId="0" fontId="18" fillId="0" borderId="0" xfId="1" applyFont="1" applyAlignment="1">
      <alignment horizontal="left" vertical="top" wrapText="1"/>
    </xf>
    <xf numFmtId="0" fontId="22" fillId="0" borderId="0" xfId="1" applyFont="1" applyAlignment="1">
      <alignment horizontal="left" vertical="top"/>
    </xf>
    <xf numFmtId="0" fontId="15" fillId="4" borderId="110" xfId="1" applyFont="1" applyFill="1" applyBorder="1" applyAlignment="1">
      <alignment horizontal="center" vertical="center" wrapText="1"/>
    </xf>
    <xf numFmtId="0" fontId="15" fillId="4" borderId="111" xfId="1" applyFont="1" applyFill="1" applyBorder="1" applyAlignment="1">
      <alignment horizontal="center" vertical="center" wrapText="1"/>
    </xf>
    <xf numFmtId="0" fontId="15" fillId="4" borderId="112" xfId="1" applyFont="1" applyFill="1" applyBorder="1" applyAlignment="1">
      <alignment horizontal="center" vertical="center" wrapText="1"/>
    </xf>
    <xf numFmtId="0" fontId="15" fillId="4" borderId="113" xfId="1" applyFont="1" applyFill="1" applyBorder="1" applyAlignment="1">
      <alignment horizontal="center" vertical="center" wrapText="1"/>
    </xf>
    <xf numFmtId="0" fontId="15" fillId="4" borderId="114" xfId="1" applyFont="1" applyFill="1" applyBorder="1" applyAlignment="1">
      <alignment horizontal="center" vertical="center" wrapText="1"/>
    </xf>
    <xf numFmtId="0" fontId="15" fillId="4" borderId="115" xfId="1" applyFont="1" applyFill="1" applyBorder="1" applyAlignment="1">
      <alignment horizontal="center" vertical="center" wrapText="1"/>
    </xf>
    <xf numFmtId="0" fontId="13" fillId="0" borderId="0" xfId="1" applyFont="1">
      <alignment vertical="center"/>
    </xf>
    <xf numFmtId="0" fontId="13" fillId="0" borderId="0" xfId="1" applyFont="1" applyAlignment="1">
      <alignment horizontal="left"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53" xfId="1" applyFont="1" applyBorder="1" applyAlignment="1">
      <alignment horizontal="center" vertical="center"/>
    </xf>
    <xf numFmtId="0" fontId="9" fillId="0" borderId="54" xfId="1" applyFont="1" applyBorder="1" applyAlignment="1">
      <alignment horizontal="center" vertical="center"/>
    </xf>
    <xf numFmtId="0" fontId="9" fillId="0" borderId="10" xfId="1" applyFont="1" applyBorder="1" applyAlignment="1">
      <alignment horizontal="center" vertical="center"/>
    </xf>
    <xf numFmtId="0" fontId="9" fillId="0" borderId="64" xfId="1" applyFont="1" applyBorder="1" applyAlignment="1">
      <alignment horizontal="center" vertical="center"/>
    </xf>
    <xf numFmtId="0" fontId="9" fillId="0" borderId="37" xfId="1" applyFont="1" applyBorder="1" applyAlignment="1">
      <alignment horizontal="center" vertical="center"/>
    </xf>
    <xf numFmtId="0" fontId="9" fillId="0" borderId="39" xfId="1" applyFont="1" applyBorder="1" applyAlignment="1">
      <alignment horizontal="center" vertical="center"/>
    </xf>
    <xf numFmtId="0" fontId="9" fillId="0" borderId="65" xfId="1" applyFont="1" applyBorder="1" applyAlignment="1">
      <alignment horizontal="center" vertical="center"/>
    </xf>
    <xf numFmtId="0" fontId="9" fillId="0" borderId="38" xfId="1" applyFont="1" applyBorder="1" applyAlignment="1">
      <alignment horizontal="center" vertical="center"/>
    </xf>
    <xf numFmtId="0" fontId="9" fillId="0" borderId="66" xfId="1" applyFont="1" applyBorder="1" applyAlignment="1">
      <alignment horizontal="center" vertical="center"/>
    </xf>
    <xf numFmtId="0" fontId="9" fillId="0" borderId="0" xfId="1" applyFont="1" applyAlignment="1">
      <alignment horizontal="left" vertical="center"/>
    </xf>
    <xf numFmtId="0" fontId="11" fillId="0" borderId="0" xfId="1" applyFont="1" applyAlignment="1">
      <alignment horizontal="center" vertical="center"/>
    </xf>
    <xf numFmtId="0" fontId="9" fillId="0" borderId="0" xfId="1" applyFont="1" applyAlignment="1">
      <alignment horizontal="right" vertical="center"/>
    </xf>
    <xf numFmtId="0" fontId="9" fillId="0" borderId="0" xfId="1" applyFont="1" applyAlignment="1">
      <alignment horizontal="distributed" vertical="center"/>
    </xf>
    <xf numFmtId="0" fontId="14" fillId="0" borderId="57" xfId="1" applyFont="1" applyBorder="1" applyAlignment="1">
      <alignment horizontal="center" vertical="center"/>
    </xf>
    <xf numFmtId="0" fontId="14" fillId="0" borderId="29" xfId="1" applyFont="1" applyBorder="1" applyAlignment="1">
      <alignment horizontal="center" vertical="center"/>
    </xf>
    <xf numFmtId="0" fontId="14" fillId="0" borderId="30" xfId="1" applyFont="1" applyBorder="1" applyAlignment="1">
      <alignment horizontal="center" vertical="center"/>
    </xf>
    <xf numFmtId="0" fontId="14" fillId="0" borderId="28" xfId="1" applyFont="1" applyBorder="1" applyAlignment="1">
      <alignment horizontal="center" vertical="center"/>
    </xf>
    <xf numFmtId="0" fontId="14" fillId="0" borderId="56" xfId="1" applyFont="1" applyBorder="1" applyAlignment="1">
      <alignment horizontal="center" vertical="center"/>
    </xf>
    <xf numFmtId="49" fontId="14" fillId="0" borderId="57" xfId="1" applyNumberFormat="1" applyFont="1" applyBorder="1" applyAlignment="1">
      <alignment horizontal="center" vertical="center"/>
    </xf>
    <xf numFmtId="49" fontId="14" fillId="0" borderId="29" xfId="1" applyNumberFormat="1" applyFont="1" applyBorder="1" applyAlignment="1">
      <alignment horizontal="center" vertical="center"/>
    </xf>
    <xf numFmtId="49" fontId="14" fillId="0" borderId="56" xfId="1" applyNumberFormat="1" applyFont="1" applyBorder="1" applyAlignment="1">
      <alignment horizontal="center" vertical="center"/>
    </xf>
    <xf numFmtId="0" fontId="9" fillId="0" borderId="67" xfId="1" applyFont="1" applyBorder="1" applyAlignment="1">
      <alignment horizontal="center" vertical="center"/>
    </xf>
    <xf numFmtId="0" fontId="9" fillId="0" borderId="68" xfId="1" applyFont="1" applyBorder="1" applyAlignment="1">
      <alignment horizontal="center" vertical="center"/>
    </xf>
    <xf numFmtId="0" fontId="9" fillId="0" borderId="69" xfId="1" applyFont="1" applyBorder="1" applyAlignment="1">
      <alignment horizontal="center" vertical="center"/>
    </xf>
    <xf numFmtId="49" fontId="14" fillId="0" borderId="30" xfId="1" applyNumberFormat="1" applyFont="1" applyBorder="1" applyAlignment="1">
      <alignment horizontal="center" vertical="center"/>
    </xf>
    <xf numFmtId="0" fontId="14" fillId="0" borderId="0" xfId="1" applyFont="1" applyAlignment="1">
      <alignment horizontal="center" vertical="center"/>
    </xf>
    <xf numFmtId="58" fontId="9" fillId="0" borderId="0" xfId="1" applyNumberFormat="1" applyFont="1" applyAlignment="1">
      <alignment horizontal="right" vertical="center"/>
    </xf>
    <xf numFmtId="0" fontId="1" fillId="0" borderId="6" xfId="1" applyBorder="1" applyAlignment="1">
      <alignment vertical="center" wrapText="1"/>
    </xf>
    <xf numFmtId="0" fontId="1" fillId="0" borderId="5" xfId="1" applyBorder="1">
      <alignment vertical="center"/>
    </xf>
    <xf numFmtId="0" fontId="1" fillId="0" borderId="1" xfId="1" applyBorder="1" applyAlignment="1">
      <alignment vertical="center" wrapText="1"/>
    </xf>
    <xf numFmtId="0" fontId="1" fillId="0" borderId="9" xfId="1" applyBorder="1">
      <alignment vertical="center"/>
    </xf>
    <xf numFmtId="0" fontId="1" fillId="0" borderId="79" xfId="1" applyBorder="1" applyAlignment="1">
      <alignment horizontal="center" vertical="center"/>
    </xf>
    <xf numFmtId="0" fontId="1" fillId="0" borderId="79" xfId="1" applyBorder="1" applyAlignment="1">
      <alignment horizontal="center" vertical="center" wrapText="1"/>
    </xf>
    <xf numFmtId="0" fontId="1" fillId="0" borderId="2" xfId="1" applyBorder="1" applyAlignment="1">
      <alignment horizontal="center" vertical="center"/>
    </xf>
    <xf numFmtId="0" fontId="1" fillId="0" borderId="3" xfId="1" applyBorder="1" applyAlignment="1">
      <alignment horizontal="center" vertical="center"/>
    </xf>
    <xf numFmtId="0" fontId="1" fillId="0" borderId="10" xfId="1" applyBorder="1" applyAlignment="1">
      <alignment horizontal="center" vertical="center"/>
    </xf>
    <xf numFmtId="0" fontId="1" fillId="0" borderId="1" xfId="1" applyBorder="1">
      <alignment vertical="center"/>
    </xf>
    <xf numFmtId="0" fontId="1" fillId="0" borderId="0" xfId="1" applyAlignment="1">
      <alignment horizontal="left" vertical="center" wrapText="1"/>
    </xf>
    <xf numFmtId="0" fontId="1" fillId="0" borderId="0" xfId="1">
      <alignment vertical="center"/>
    </xf>
    <xf numFmtId="0" fontId="1" fillId="0" borderId="0" xfId="1" applyAlignment="1">
      <alignment vertical="center" wrapText="1"/>
    </xf>
    <xf numFmtId="0" fontId="1" fillId="0" borderId="3" xfId="1" applyBorder="1" applyAlignment="1">
      <alignment vertical="center" wrapText="1"/>
    </xf>
    <xf numFmtId="0" fontId="1" fillId="0" borderId="10" xfId="1" applyBorder="1">
      <alignment vertical="center"/>
    </xf>
    <xf numFmtId="0" fontId="1" fillId="0" borderId="0" xfId="1" applyAlignment="1">
      <alignment horizontal="left" vertical="center" shrinkToFit="1"/>
    </xf>
    <xf numFmtId="0" fontId="25" fillId="0" borderId="0" xfId="1" applyFont="1" applyAlignment="1">
      <alignment horizontal="center" vertical="center"/>
    </xf>
    <xf numFmtId="0" fontId="1" fillId="0" borderId="0" xfId="1" applyAlignment="1">
      <alignment horizontal="center" vertical="center"/>
    </xf>
    <xf numFmtId="0" fontId="1" fillId="0" borderId="1" xfId="1" applyBorder="1" applyAlignment="1">
      <alignment horizontal="left"/>
    </xf>
    <xf numFmtId="0" fontId="1" fillId="0" borderId="3" xfId="1" applyBorder="1" applyAlignment="1">
      <alignment horizontal="left"/>
    </xf>
    <xf numFmtId="0" fontId="1" fillId="0" borderId="80" xfId="1" applyBorder="1" applyAlignment="1">
      <alignment horizontal="center" vertical="center"/>
    </xf>
    <xf numFmtId="0" fontId="1" fillId="0" borderId="82" xfId="1" applyBorder="1" applyAlignment="1">
      <alignment horizontal="center" vertical="center"/>
    </xf>
    <xf numFmtId="0" fontId="1" fillId="0" borderId="4" xfId="1" applyBorder="1" applyAlignment="1">
      <alignment horizontal="center" vertical="center"/>
    </xf>
    <xf numFmtId="0" fontId="1" fillId="0" borderId="8" xfId="1" applyBorder="1" applyAlignment="1">
      <alignment horizontal="center" vertical="center"/>
    </xf>
    <xf numFmtId="0" fontId="1" fillId="0" borderId="87" xfId="1" applyBorder="1" applyAlignment="1">
      <alignment horizontal="center" vertical="center"/>
    </xf>
    <xf numFmtId="0" fontId="1" fillId="0" borderId="80" xfId="1" applyBorder="1" applyAlignment="1">
      <alignment horizontal="center" vertical="center" wrapText="1"/>
    </xf>
    <xf numFmtId="0" fontId="27" fillId="0" borderId="91" xfId="1" applyFont="1" applyBorder="1" applyAlignment="1">
      <alignment horizontal="center" vertical="center" wrapText="1"/>
    </xf>
    <xf numFmtId="0" fontId="27" fillId="0" borderId="96" xfId="1" applyFont="1" applyBorder="1" applyAlignment="1">
      <alignment horizontal="center" vertical="center"/>
    </xf>
    <xf numFmtId="0" fontId="26" fillId="0" borderId="0" xfId="1" applyFont="1" applyAlignment="1">
      <alignment vertical="center" wrapText="1"/>
    </xf>
    <xf numFmtId="0" fontId="27" fillId="0" borderId="92" xfId="1" applyFont="1" applyBorder="1" applyAlignment="1">
      <alignment horizontal="center" vertical="center"/>
    </xf>
    <xf numFmtId="0" fontId="27" fillId="0" borderId="93" xfId="1" applyFont="1" applyBorder="1" applyAlignment="1">
      <alignment horizontal="center" vertical="center"/>
    </xf>
    <xf numFmtId="0" fontId="1" fillId="0" borderId="97" xfId="1" applyBorder="1" applyAlignment="1">
      <alignment horizontal="center" vertical="center"/>
    </xf>
    <xf numFmtId="0" fontId="27" fillId="0" borderId="94" xfId="1" applyFont="1" applyBorder="1" applyAlignment="1">
      <alignment horizontal="center" vertical="center"/>
    </xf>
    <xf numFmtId="0" fontId="1" fillId="0" borderId="94" xfId="1" applyBorder="1" applyAlignment="1">
      <alignment horizontal="center" vertical="center"/>
    </xf>
    <xf numFmtId="0" fontId="27" fillId="0" borderId="95" xfId="1" applyFont="1" applyBorder="1" applyAlignment="1">
      <alignment horizontal="center" vertical="center"/>
    </xf>
    <xf numFmtId="0" fontId="1" fillId="0" borderId="95" xfId="1" applyBorder="1" applyAlignment="1">
      <alignment horizontal="center" vertical="center"/>
    </xf>
    <xf numFmtId="0" fontId="1" fillId="0" borderId="48" xfId="1" applyBorder="1" applyAlignment="1">
      <alignment horizontal="left" vertical="distributed"/>
    </xf>
    <xf numFmtId="0" fontId="1" fillId="0" borderId="49" xfId="1" applyBorder="1" applyAlignment="1">
      <alignment horizontal="left" vertical="distributed"/>
    </xf>
    <xf numFmtId="0" fontId="1" fillId="0" borderId="50" xfId="1" applyBorder="1" applyAlignment="1">
      <alignment horizontal="left" vertical="distributed"/>
    </xf>
    <xf numFmtId="0" fontId="1" fillId="0" borderId="34" xfId="1" applyBorder="1" applyAlignment="1">
      <alignment horizontal="center" vertical="distributed"/>
    </xf>
    <xf numFmtId="0" fontId="1" fillId="0" borderId="17" xfId="1" applyBorder="1" applyAlignment="1">
      <alignment horizontal="center" vertical="distributed"/>
    </xf>
    <xf numFmtId="0" fontId="1" fillId="0" borderId="23" xfId="1" quotePrefix="1" applyBorder="1" applyAlignment="1">
      <alignment horizontal="center" vertical="distributed"/>
    </xf>
    <xf numFmtId="0" fontId="1" fillId="0" borderId="24" xfId="1" applyBorder="1" applyAlignment="1">
      <alignment horizontal="center" vertical="distributed"/>
    </xf>
    <xf numFmtId="0" fontId="1" fillId="0" borderId="25" xfId="1" applyBorder="1" applyAlignment="1">
      <alignment horizontal="center" vertical="distributed"/>
    </xf>
    <xf numFmtId="0" fontId="1" fillId="0" borderId="26" xfId="1" applyBorder="1" applyAlignment="1">
      <alignment horizontal="center" vertical="center"/>
    </xf>
    <xf numFmtId="0" fontId="1" fillId="0" borderId="24" xfId="1" applyBorder="1" applyAlignment="1">
      <alignment horizontal="center" vertical="center"/>
    </xf>
    <xf numFmtId="0" fontId="1" fillId="0" borderId="27" xfId="1" applyBorder="1" applyAlignment="1">
      <alignment horizontal="center" vertical="center"/>
    </xf>
    <xf numFmtId="0" fontId="1" fillId="0" borderId="52" xfId="1" applyBorder="1" applyAlignment="1">
      <alignment horizontal="left" vertical="distributed" wrapText="1"/>
    </xf>
    <xf numFmtId="0" fontId="1" fillId="0" borderId="6" xfId="1" applyBorder="1" applyAlignment="1">
      <alignment horizontal="left" vertical="distributed" wrapText="1"/>
    </xf>
    <xf numFmtId="0" fontId="1" fillId="0" borderId="5" xfId="1" applyBorder="1" applyAlignment="1">
      <alignment horizontal="left" vertical="distributed" wrapText="1"/>
    </xf>
    <xf numFmtId="0" fontId="1" fillId="0" borderId="16" xfId="1" applyBorder="1" applyAlignment="1">
      <alignment horizontal="left" vertical="distributed" wrapText="1"/>
    </xf>
    <xf numFmtId="0" fontId="1" fillId="0" borderId="0" xfId="1" applyAlignment="1">
      <alignment horizontal="left" vertical="distributed" wrapText="1"/>
    </xf>
    <xf numFmtId="0" fontId="1" fillId="0" borderId="11" xfId="1" applyBorder="1" applyAlignment="1">
      <alignment horizontal="left" vertical="distributed" wrapText="1"/>
    </xf>
    <xf numFmtId="0" fontId="1" fillId="0" borderId="4" xfId="1" applyBorder="1" applyAlignment="1">
      <alignment horizontal="left" vertical="center" wrapText="1"/>
    </xf>
    <xf numFmtId="0" fontId="1" fillId="0" borderId="6" xfId="1" applyBorder="1" applyAlignment="1">
      <alignment horizontal="left" vertical="center" wrapText="1"/>
    </xf>
    <xf numFmtId="0" fontId="1" fillId="0" borderId="43" xfId="1" applyBorder="1" applyAlignment="1">
      <alignment horizontal="left" vertical="center" wrapText="1"/>
    </xf>
    <xf numFmtId="0" fontId="1" fillId="0" borderId="7" xfId="1" applyBorder="1" applyAlignment="1">
      <alignment horizontal="left" vertical="center" wrapText="1"/>
    </xf>
    <xf numFmtId="0" fontId="1" fillId="0" borderId="51" xfId="1" applyBorder="1" applyAlignment="1">
      <alignment horizontal="left" vertical="center" wrapText="1"/>
    </xf>
    <xf numFmtId="0" fontId="1" fillId="0" borderId="47" xfId="1" applyBorder="1" applyAlignment="1">
      <alignment horizontal="center" vertical="distributed"/>
    </xf>
    <xf numFmtId="0" fontId="1" fillId="0" borderId="12" xfId="1" applyBorder="1" applyAlignment="1">
      <alignment horizontal="center" vertical="distributed"/>
    </xf>
    <xf numFmtId="0" fontId="1" fillId="0" borderId="44" xfId="1" applyBorder="1" applyAlignment="1">
      <alignment horizontal="center" vertical="distributed"/>
    </xf>
    <xf numFmtId="0" fontId="1" fillId="0" borderId="45" xfId="1" applyBorder="1" applyAlignment="1">
      <alignment horizontal="center" vertical="center"/>
    </xf>
    <xf numFmtId="0" fontId="1" fillId="0" borderId="46" xfId="1" applyBorder="1" applyAlignment="1">
      <alignment horizontal="center" vertical="center"/>
    </xf>
    <xf numFmtId="0" fontId="1" fillId="0" borderId="17" xfId="1" applyBorder="1" applyAlignment="1">
      <alignment horizontal="center" vertical="center"/>
    </xf>
    <xf numFmtId="0" fontId="1" fillId="0" borderId="42" xfId="1" applyBorder="1" applyAlignment="1">
      <alignment horizontal="center" vertical="center"/>
    </xf>
    <xf numFmtId="0" fontId="7" fillId="0" borderId="0" xfId="1" applyFont="1" applyAlignment="1">
      <alignment horizontal="center" vertical="center"/>
    </xf>
    <xf numFmtId="0" fontId="1" fillId="0" borderId="40" xfId="1" applyBorder="1" applyAlignment="1">
      <alignment horizontal="center" vertical="center"/>
    </xf>
    <xf numFmtId="0" fontId="1" fillId="0" borderId="14" xfId="1" applyBorder="1" applyAlignment="1">
      <alignment horizontal="center" vertical="center"/>
    </xf>
    <xf numFmtId="0" fontId="1" fillId="0" borderId="41" xfId="1" applyBorder="1" applyAlignment="1">
      <alignment horizontal="left" vertical="center"/>
    </xf>
    <xf numFmtId="0" fontId="1" fillId="0" borderId="17" xfId="1" applyBorder="1" applyAlignment="1">
      <alignment horizontal="left" vertical="center"/>
    </xf>
    <xf numFmtId="0" fontId="1" fillId="0" borderId="42" xfId="1" applyBorder="1" applyAlignment="1">
      <alignment horizontal="left" vertical="center"/>
    </xf>
    <xf numFmtId="0" fontId="1" fillId="0" borderId="24" xfId="1" applyBorder="1" applyAlignment="1">
      <alignment horizontal="left" vertical="center"/>
    </xf>
    <xf numFmtId="0" fontId="1" fillId="0" borderId="27" xfId="1" applyBorder="1" applyAlignment="1">
      <alignment horizontal="left" vertical="center"/>
    </xf>
  </cellXfs>
  <cellStyles count="4">
    <cellStyle name="ハイパーリンク" xfId="3" builtinId="8"/>
    <cellStyle name="通貨 2" xfId="2" xr:uid="{9F78CBC1-9CC1-459A-AC38-9F0E20421F98}"/>
    <cellStyle name="標準" xfId="0" builtinId="0"/>
    <cellStyle name="標準 2" xfId="1" xr:uid="{F4A5BD1D-2227-4F00-AEB6-80637BB37951}"/>
  </cellStyles>
  <dxfs count="5">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font>
      <fill>
        <patternFill>
          <bgColor theme="0"/>
        </patternFill>
      </fill>
    </dxf>
  </dxfs>
  <tableStyles count="0" defaultTableStyle="TableStyleMedium2" defaultPivotStyle="PivotStyleLight16"/>
  <colors>
    <mruColors>
      <color rgb="FFFF66FF"/>
      <color rgb="FFFFFF99"/>
      <color rgb="FFFF99FF"/>
      <color rgb="FF66FFFF"/>
      <color rgb="FF66FF66"/>
      <color rgb="FFCC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BAF5DCC4-FE6A-4839-92A2-D7570CAE4DF0}"/>
            </a:ext>
          </a:extLst>
        </xdr:cNvPr>
        <xdr:cNvSpPr/>
      </xdr:nvSpPr>
      <xdr:spPr>
        <a:xfrm>
          <a:off x="4542845" y="66261"/>
          <a:ext cx="1130079" cy="66923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0C2CCFDA-332A-4D2A-9897-CA1388465D18}"/>
            </a:ext>
          </a:extLst>
        </xdr:cNvPr>
        <xdr:cNvSpPr txBox="1"/>
      </xdr:nvSpPr>
      <xdr:spPr>
        <a:xfrm>
          <a:off x="9774472" y="4236720"/>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28118C76-2037-4CF3-85CC-EC9552316C51}"/>
            </a:ext>
          </a:extLst>
        </xdr:cNvPr>
        <xdr:cNvSpPr/>
      </xdr:nvSpPr>
      <xdr:spPr>
        <a:xfrm>
          <a:off x="8518165" y="140804"/>
          <a:ext cx="1091979" cy="44353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E90A-3947-4326-8592-3FF705BF9691}">
  <dimension ref="A1:AI46"/>
  <sheetViews>
    <sheetView tabSelected="1" view="pageBreakPreview" zoomScale="115" zoomScaleNormal="100" zoomScaleSheetLayoutView="115" workbookViewId="0">
      <selection activeCell="AO23" sqref="AO23"/>
    </sheetView>
  </sheetViews>
  <sheetFormatPr defaultColWidth="2.19921875" defaultRowHeight="18" x14ac:dyDescent="0.45"/>
  <cols>
    <col min="1" max="16384" width="2.19921875" style="79"/>
  </cols>
  <sheetData>
    <row r="1" spans="1:35" x14ac:dyDescent="0.45">
      <c r="A1" s="79" t="s">
        <v>105</v>
      </c>
    </row>
    <row r="4" spans="1:35" ht="19.8" x14ac:dyDescent="0.45">
      <c r="A4" s="211" t="s">
        <v>0</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row>
    <row r="5" spans="1:35" ht="19.8" x14ac:dyDescent="0.45">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row>
    <row r="8" spans="1:35" x14ac:dyDescent="0.45">
      <c r="U8" s="212" t="s">
        <v>1</v>
      </c>
      <c r="V8" s="212"/>
      <c r="W8" s="212"/>
      <c r="X8" s="212"/>
      <c r="Y8" s="212"/>
      <c r="Z8" s="212"/>
      <c r="AA8" s="212"/>
      <c r="AB8" s="212"/>
      <c r="AC8" s="212"/>
      <c r="AD8" s="212"/>
      <c r="AE8" s="212"/>
      <c r="AF8" s="212"/>
      <c r="AG8" s="212"/>
      <c r="AH8" s="212"/>
    </row>
    <row r="12" spans="1:35" ht="19.8" x14ac:dyDescent="0.45">
      <c r="B12" s="81" t="s">
        <v>13</v>
      </c>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row>
    <row r="15" spans="1:35" ht="13.5" customHeight="1" x14ac:dyDescent="0.45"/>
    <row r="16" spans="1:35" ht="16.5" customHeight="1" x14ac:dyDescent="0.45">
      <c r="Q16" s="213" t="s">
        <v>2</v>
      </c>
      <c r="R16" s="213"/>
      <c r="S16" s="213"/>
      <c r="T16" s="213"/>
      <c r="U16" s="213"/>
      <c r="W16" s="206"/>
      <c r="X16" s="206"/>
      <c r="Y16" s="206"/>
      <c r="Z16" s="206"/>
      <c r="AA16" s="206"/>
      <c r="AB16" s="206"/>
      <c r="AC16" s="206"/>
      <c r="AD16" s="206"/>
      <c r="AE16" s="206"/>
      <c r="AF16" s="206"/>
      <c r="AG16" s="206"/>
      <c r="AH16" s="206"/>
      <c r="AI16" s="206"/>
    </row>
    <row r="17" spans="1:35" ht="16.5" customHeight="1" x14ac:dyDescent="0.45">
      <c r="Q17" s="213" t="s">
        <v>3</v>
      </c>
      <c r="R17" s="213"/>
      <c r="S17" s="213"/>
      <c r="T17" s="213"/>
      <c r="U17" s="213"/>
      <c r="W17" s="206"/>
      <c r="X17" s="206"/>
      <c r="Y17" s="206"/>
      <c r="Z17" s="206"/>
      <c r="AA17" s="206"/>
      <c r="AB17" s="206"/>
      <c r="AC17" s="206"/>
      <c r="AD17" s="206"/>
      <c r="AE17" s="206"/>
      <c r="AF17" s="206"/>
      <c r="AG17" s="206"/>
      <c r="AH17" s="206"/>
      <c r="AI17" s="206"/>
    </row>
    <row r="18" spans="1:35" ht="16.5" customHeight="1" x14ac:dyDescent="0.45">
      <c r="Q18" s="213" t="s">
        <v>4</v>
      </c>
      <c r="R18" s="213"/>
      <c r="S18" s="213"/>
      <c r="T18" s="213"/>
      <c r="U18" s="213"/>
      <c r="W18" s="206"/>
      <c r="X18" s="206"/>
      <c r="Y18" s="206"/>
      <c r="Z18" s="206"/>
      <c r="AA18" s="206"/>
      <c r="AB18" s="206"/>
      <c r="AC18" s="206"/>
      <c r="AD18" s="206"/>
      <c r="AE18" s="206"/>
      <c r="AF18" s="206"/>
      <c r="AG18" s="206"/>
      <c r="AH18" s="83"/>
      <c r="AI18" s="82"/>
    </row>
    <row r="19" spans="1:35" ht="16.5" customHeight="1" x14ac:dyDescent="0.45"/>
    <row r="20" spans="1:35" ht="16.5" customHeight="1" x14ac:dyDescent="0.45"/>
    <row r="21" spans="1:35" ht="16.5" customHeight="1" x14ac:dyDescent="0.45"/>
    <row r="22" spans="1:35" ht="19.05" customHeight="1" x14ac:dyDescent="0.45">
      <c r="A22" s="214" t="s">
        <v>290</v>
      </c>
      <c r="B22" s="214"/>
      <c r="C22" s="214"/>
      <c r="D22" s="214"/>
      <c r="E22" s="214"/>
      <c r="F22" s="214"/>
      <c r="G22" s="214"/>
      <c r="H22" s="214"/>
      <c r="I22" s="214"/>
      <c r="J22" s="214"/>
      <c r="K22" s="214"/>
      <c r="L22" s="214"/>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row>
    <row r="23" spans="1:35" ht="19.05" customHeight="1" x14ac:dyDescent="0.45">
      <c r="A23" s="214"/>
      <c r="B23" s="214"/>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row>
    <row r="24" spans="1:35" ht="16.5" customHeight="1" x14ac:dyDescent="0.45"/>
    <row r="25" spans="1:35" ht="16.5" customHeight="1" x14ac:dyDescent="0.45">
      <c r="A25" s="215" t="s">
        <v>5</v>
      </c>
      <c r="B25" s="215"/>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row>
    <row r="26" spans="1:35" ht="16.5" customHeight="1" x14ac:dyDescent="0.45"/>
    <row r="27" spans="1:35" ht="16.5" customHeight="1" x14ac:dyDescent="0.45">
      <c r="B27" s="79" t="s">
        <v>106</v>
      </c>
      <c r="C27" s="85"/>
      <c r="D27" s="85"/>
      <c r="E27" s="85"/>
      <c r="G27" s="209" t="s">
        <v>293</v>
      </c>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row>
    <row r="28" spans="1:35" ht="16.5" customHeight="1" x14ac:dyDescent="0.45"/>
    <row r="29" spans="1:35" ht="16.5" customHeight="1" x14ac:dyDescent="0.45">
      <c r="B29" s="79" t="s">
        <v>6</v>
      </c>
      <c r="G29" s="209" t="s">
        <v>288</v>
      </c>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row>
    <row r="30" spans="1:35" ht="16.5" customHeight="1" x14ac:dyDescent="0.45"/>
    <row r="31" spans="1:35" ht="16.5" customHeight="1" x14ac:dyDescent="0.45">
      <c r="B31" s="79" t="s">
        <v>107</v>
      </c>
      <c r="G31" s="209" t="s">
        <v>289</v>
      </c>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row>
    <row r="32" spans="1:35" ht="16.5" customHeight="1" x14ac:dyDescent="0.45"/>
    <row r="33" spans="2:35" ht="16.5" hidden="1" customHeight="1" x14ac:dyDescent="0.45">
      <c r="B33" s="79" t="s">
        <v>108</v>
      </c>
      <c r="D33" s="84"/>
      <c r="E33" s="84"/>
    </row>
    <row r="34" spans="2:35" ht="16.5" hidden="1" customHeight="1" x14ac:dyDescent="0.45">
      <c r="C34" s="79" t="s">
        <v>109</v>
      </c>
      <c r="D34" s="84"/>
      <c r="E34" s="84"/>
    </row>
    <row r="35" spans="2:35" s="86" customFormat="1" ht="16.5" hidden="1" customHeight="1" x14ac:dyDescent="0.45">
      <c r="D35" s="210" t="s">
        <v>118</v>
      </c>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row>
    <row r="36" spans="2:35" s="86" customFormat="1" ht="16.5" hidden="1" customHeight="1" x14ac:dyDescent="0.45">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row>
    <row r="37" spans="2:35" ht="16.5" customHeight="1" x14ac:dyDescent="0.45">
      <c r="B37" s="79" t="s">
        <v>108</v>
      </c>
      <c r="D37" s="84"/>
      <c r="E37" s="84"/>
    </row>
    <row r="38" spans="2:35" ht="16.5" customHeight="1" x14ac:dyDescent="0.45">
      <c r="C38" s="79" t="s">
        <v>109</v>
      </c>
      <c r="D38" s="84"/>
      <c r="E38" s="84"/>
    </row>
    <row r="39" spans="2:35" s="86" customFormat="1" ht="16.5" customHeight="1" x14ac:dyDescent="0.45">
      <c r="D39" s="210" t="s">
        <v>118</v>
      </c>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row>
    <row r="40" spans="2:35" s="86" customFormat="1" ht="16.5" customHeight="1" x14ac:dyDescent="0.45">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row>
    <row r="41" spans="2:35" ht="16.5" customHeight="1" x14ac:dyDescent="0.45"/>
    <row r="42" spans="2:35" ht="16.5" customHeight="1" x14ac:dyDescent="0.45">
      <c r="B42" s="209" t="s">
        <v>8</v>
      </c>
      <c r="C42" s="209"/>
      <c r="D42" s="209"/>
      <c r="E42" s="205" t="s">
        <v>9</v>
      </c>
      <c r="F42" s="205"/>
      <c r="G42" s="205"/>
      <c r="H42" s="205"/>
      <c r="I42" s="205"/>
      <c r="J42" s="84" t="s">
        <v>10</v>
      </c>
      <c r="K42" s="206"/>
      <c r="L42" s="206"/>
      <c r="M42" s="206"/>
      <c r="N42" s="206"/>
      <c r="O42" s="206"/>
      <c r="P42" s="206"/>
      <c r="Q42" s="206"/>
      <c r="R42" s="206"/>
      <c r="S42" s="206"/>
      <c r="T42" s="206"/>
      <c r="U42" s="206"/>
      <c r="V42" s="206"/>
      <c r="W42" s="206"/>
      <c r="X42" s="206"/>
      <c r="Y42" s="206"/>
      <c r="Z42" s="206"/>
      <c r="AA42" s="206"/>
      <c r="AB42" s="206"/>
      <c r="AC42" s="206"/>
      <c r="AD42" s="206"/>
      <c r="AE42" s="206"/>
      <c r="AF42" s="206"/>
      <c r="AG42" s="206"/>
      <c r="AH42" s="206"/>
      <c r="AI42" s="206"/>
    </row>
    <row r="43" spans="2:35" ht="16.5" customHeight="1" x14ac:dyDescent="0.45">
      <c r="E43" s="205" t="s">
        <v>11</v>
      </c>
      <c r="F43" s="205"/>
      <c r="G43" s="205"/>
      <c r="H43" s="205"/>
      <c r="I43" s="205"/>
      <c r="J43" s="84" t="s">
        <v>10</v>
      </c>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row>
    <row r="44" spans="2:35" ht="16.5" customHeight="1" x14ac:dyDescent="0.45">
      <c r="E44" s="205" t="s">
        <v>12</v>
      </c>
      <c r="F44" s="205"/>
      <c r="G44" s="205"/>
      <c r="H44" s="205"/>
      <c r="I44" s="205"/>
      <c r="J44" s="84" t="s">
        <v>10</v>
      </c>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row>
    <row r="45" spans="2:35" ht="16.5" customHeight="1" x14ac:dyDescent="0.45">
      <c r="E45" s="207" t="s">
        <v>110</v>
      </c>
      <c r="F45" s="207"/>
      <c r="G45" s="207"/>
      <c r="H45" s="207"/>
      <c r="I45" s="207"/>
      <c r="J45" s="84" t="s">
        <v>10</v>
      </c>
      <c r="K45" s="208"/>
      <c r="L45" s="208"/>
      <c r="M45" s="208"/>
      <c r="N45" s="208"/>
      <c r="O45" s="208"/>
      <c r="P45" s="208"/>
      <c r="Q45" s="208"/>
      <c r="R45" s="208"/>
      <c r="S45" s="208"/>
      <c r="T45" s="208"/>
      <c r="U45" s="208"/>
      <c r="V45" s="208"/>
    </row>
    <row r="46" spans="2:35" hidden="1" x14ac:dyDescent="0.45">
      <c r="K46" s="79" t="s">
        <v>111</v>
      </c>
    </row>
  </sheetData>
  <mergeCells count="24">
    <mergeCell ref="G29:AI29"/>
    <mergeCell ref="A4:AI4"/>
    <mergeCell ref="U8:AH8"/>
    <mergeCell ref="Q16:U16"/>
    <mergeCell ref="W16:AI16"/>
    <mergeCell ref="Q17:U17"/>
    <mergeCell ref="W17:AI17"/>
    <mergeCell ref="Q18:U18"/>
    <mergeCell ref="W18:AG18"/>
    <mergeCell ref="A22:AI23"/>
    <mergeCell ref="A25:AI25"/>
    <mergeCell ref="G27:AI27"/>
    <mergeCell ref="E44:I44"/>
    <mergeCell ref="K44:AI44"/>
    <mergeCell ref="E45:I45"/>
    <mergeCell ref="K45:V45"/>
    <mergeCell ref="G31:AI31"/>
    <mergeCell ref="D35:AF36"/>
    <mergeCell ref="B42:D42"/>
    <mergeCell ref="E42:I42"/>
    <mergeCell ref="K42:AI42"/>
    <mergeCell ref="E43:I43"/>
    <mergeCell ref="K43:AI43"/>
    <mergeCell ref="D39:AF40"/>
  </mergeCells>
  <phoneticPr fontId="2"/>
  <dataValidations count="1">
    <dataValidation type="list" allowBlank="1" showInputMessage="1" showErrorMessage="1" sqref="D35:AF36 D39:AF40" xr:uid="{551E75D3-F7A3-4E79-8718-18A9D1044882}">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89"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C3A5-17F2-462C-87BB-03F9F3E441E5}">
  <dimension ref="A1:AI42"/>
  <sheetViews>
    <sheetView view="pageBreakPreview" zoomScale="115" zoomScaleNormal="100" zoomScaleSheetLayoutView="115" workbookViewId="0">
      <selection activeCell="R9" sqref="R9"/>
    </sheetView>
  </sheetViews>
  <sheetFormatPr defaultColWidth="2.19921875" defaultRowHeight="18" x14ac:dyDescent="0.45"/>
  <cols>
    <col min="1" max="16384" width="2.19921875" style="79"/>
  </cols>
  <sheetData>
    <row r="1" spans="1:35" x14ac:dyDescent="0.45">
      <c r="A1" s="79" t="s">
        <v>105</v>
      </c>
    </row>
    <row r="4" spans="1:35" ht="19.8" x14ac:dyDescent="0.45">
      <c r="A4" s="211" t="s">
        <v>0</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row>
    <row r="5" spans="1:35" ht="19.8" x14ac:dyDescent="0.45">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row>
    <row r="8" spans="1:35" x14ac:dyDescent="0.45">
      <c r="U8" s="212" t="s">
        <v>112</v>
      </c>
      <c r="V8" s="212"/>
      <c r="W8" s="212"/>
      <c r="X8" s="212"/>
      <c r="Y8" s="212"/>
      <c r="Z8" s="212"/>
      <c r="AA8" s="212"/>
      <c r="AB8" s="212"/>
      <c r="AC8" s="212"/>
      <c r="AD8" s="212"/>
      <c r="AE8" s="212"/>
      <c r="AF8" s="212"/>
      <c r="AG8" s="212"/>
      <c r="AH8" s="212"/>
    </row>
    <row r="12" spans="1:35" ht="19.8" x14ac:dyDescent="0.45">
      <c r="B12" s="81" t="s">
        <v>113</v>
      </c>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row>
    <row r="15" spans="1:35" ht="13.5" customHeight="1" x14ac:dyDescent="0.45"/>
    <row r="16" spans="1:35" ht="16.5" customHeight="1" x14ac:dyDescent="0.45">
      <c r="Q16" s="213" t="s">
        <v>2</v>
      </c>
      <c r="R16" s="213"/>
      <c r="S16" s="213"/>
      <c r="T16" s="213"/>
      <c r="U16" s="213"/>
      <c r="W16" s="216" t="s">
        <v>114</v>
      </c>
      <c r="X16" s="216"/>
      <c r="Y16" s="216"/>
      <c r="Z16" s="216"/>
      <c r="AA16" s="216"/>
      <c r="AB16" s="216"/>
      <c r="AC16" s="216"/>
      <c r="AD16" s="216"/>
      <c r="AE16" s="216"/>
      <c r="AF16" s="216"/>
      <c r="AG16" s="216"/>
      <c r="AH16" s="216"/>
      <c r="AI16" s="216"/>
    </row>
    <row r="17" spans="1:35" ht="16.5" customHeight="1" x14ac:dyDescent="0.45">
      <c r="Q17" s="213" t="s">
        <v>3</v>
      </c>
      <c r="R17" s="213"/>
      <c r="S17" s="213"/>
      <c r="T17" s="213"/>
      <c r="U17" s="213"/>
      <c r="W17" s="216" t="s">
        <v>115</v>
      </c>
      <c r="X17" s="216"/>
      <c r="Y17" s="216"/>
      <c r="Z17" s="216"/>
      <c r="AA17" s="216"/>
      <c r="AB17" s="216"/>
      <c r="AC17" s="216"/>
      <c r="AD17" s="216"/>
      <c r="AE17" s="216"/>
      <c r="AF17" s="216"/>
      <c r="AG17" s="216"/>
      <c r="AH17" s="216"/>
      <c r="AI17" s="216"/>
    </row>
    <row r="18" spans="1:35" ht="16.5" customHeight="1" x14ac:dyDescent="0.45">
      <c r="Q18" s="213" t="s">
        <v>4</v>
      </c>
      <c r="R18" s="213"/>
      <c r="S18" s="213"/>
      <c r="T18" s="213"/>
      <c r="U18" s="213"/>
      <c r="W18" s="206" t="s">
        <v>116</v>
      </c>
      <c r="X18" s="206"/>
      <c r="Y18" s="206"/>
      <c r="Z18" s="206"/>
      <c r="AA18" s="206"/>
      <c r="AB18" s="206"/>
      <c r="AC18" s="206"/>
      <c r="AD18" s="206"/>
      <c r="AE18" s="206"/>
      <c r="AF18" s="206"/>
      <c r="AG18" s="206"/>
      <c r="AH18" s="83"/>
      <c r="AI18" s="82"/>
    </row>
    <row r="19" spans="1:35" ht="16.5" customHeight="1" x14ac:dyDescent="0.45"/>
    <row r="20" spans="1:35" ht="16.5" customHeight="1" x14ac:dyDescent="0.45"/>
    <row r="21" spans="1:35" ht="16.5" customHeight="1" x14ac:dyDescent="0.45"/>
    <row r="22" spans="1:35" ht="19.05" customHeight="1" x14ac:dyDescent="0.45">
      <c r="A22" s="214" t="s">
        <v>117</v>
      </c>
      <c r="B22" s="214"/>
      <c r="C22" s="214"/>
      <c r="D22" s="214"/>
      <c r="E22" s="214"/>
      <c r="F22" s="214"/>
      <c r="G22" s="214"/>
      <c r="H22" s="214"/>
      <c r="I22" s="214"/>
      <c r="J22" s="214"/>
      <c r="K22" s="214"/>
      <c r="L22" s="214"/>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row>
    <row r="23" spans="1:35" ht="19.05" customHeight="1" x14ac:dyDescent="0.45">
      <c r="A23" s="214"/>
      <c r="B23" s="214"/>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row>
    <row r="24" spans="1:35" ht="16.5" customHeight="1" x14ac:dyDescent="0.45"/>
    <row r="25" spans="1:35" ht="16.5" customHeight="1" x14ac:dyDescent="0.45">
      <c r="A25" s="215" t="s">
        <v>5</v>
      </c>
      <c r="B25" s="215"/>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row>
    <row r="26" spans="1:35" ht="16.5" customHeight="1" x14ac:dyDescent="0.45"/>
    <row r="27" spans="1:35" ht="16.5" customHeight="1" x14ac:dyDescent="0.45">
      <c r="B27" s="79" t="s">
        <v>106</v>
      </c>
      <c r="C27" s="85"/>
      <c r="D27" s="85"/>
      <c r="E27" s="85"/>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row>
    <row r="28" spans="1:35" ht="16.5" customHeight="1" x14ac:dyDescent="0.45"/>
    <row r="29" spans="1:35" ht="16.5" customHeight="1" x14ac:dyDescent="0.45">
      <c r="B29" s="79" t="s">
        <v>6</v>
      </c>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row>
    <row r="30" spans="1:35" ht="16.5" customHeight="1" x14ac:dyDescent="0.45"/>
    <row r="31" spans="1:35" ht="16.5" customHeight="1" x14ac:dyDescent="0.45">
      <c r="B31" s="79" t="s">
        <v>107</v>
      </c>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row>
    <row r="32" spans="1:35" ht="16.5" customHeight="1" x14ac:dyDescent="0.45"/>
    <row r="33" spans="2:35" ht="16.5" customHeight="1" x14ac:dyDescent="0.45">
      <c r="B33" s="79" t="s">
        <v>108</v>
      </c>
      <c r="D33" s="84"/>
      <c r="E33" s="84"/>
    </row>
    <row r="34" spans="2:35" ht="16.5" customHeight="1" x14ac:dyDescent="0.45">
      <c r="C34" s="79" t="s">
        <v>109</v>
      </c>
      <c r="D34" s="84"/>
      <c r="E34" s="84"/>
    </row>
    <row r="35" spans="2:35" s="86" customFormat="1" ht="16.5" customHeight="1" x14ac:dyDescent="0.45">
      <c r="D35" s="210" t="s">
        <v>118</v>
      </c>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row>
    <row r="36" spans="2:35" s="86" customFormat="1" ht="16.5" customHeight="1" x14ac:dyDescent="0.45">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row>
    <row r="37" spans="2:35" ht="16.5" customHeight="1" x14ac:dyDescent="0.45"/>
    <row r="38" spans="2:35" ht="16.5" customHeight="1" x14ac:dyDescent="0.45">
      <c r="B38" s="209" t="s">
        <v>8</v>
      </c>
      <c r="C38" s="209"/>
      <c r="D38" s="209"/>
      <c r="E38" s="205" t="s">
        <v>9</v>
      </c>
      <c r="F38" s="205"/>
      <c r="G38" s="205"/>
      <c r="H38" s="205"/>
      <c r="I38" s="205"/>
      <c r="J38" s="84" t="s">
        <v>10</v>
      </c>
      <c r="K38" s="206" t="s">
        <v>119</v>
      </c>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row>
    <row r="39" spans="2:35" ht="16.5" customHeight="1" x14ac:dyDescent="0.45">
      <c r="E39" s="205" t="s">
        <v>11</v>
      </c>
      <c r="F39" s="205"/>
      <c r="G39" s="205"/>
      <c r="H39" s="205"/>
      <c r="I39" s="205"/>
      <c r="J39" s="84" t="s">
        <v>10</v>
      </c>
      <c r="K39" s="206" t="s">
        <v>120</v>
      </c>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row>
    <row r="40" spans="2:35" ht="16.5" customHeight="1" x14ac:dyDescent="0.45">
      <c r="E40" s="205" t="s">
        <v>12</v>
      </c>
      <c r="F40" s="205"/>
      <c r="G40" s="205"/>
      <c r="H40" s="205"/>
      <c r="I40" s="205"/>
      <c r="J40" s="84" t="s">
        <v>10</v>
      </c>
      <c r="K40" s="206" t="s">
        <v>121</v>
      </c>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row>
    <row r="41" spans="2:35" ht="16.5" customHeight="1" x14ac:dyDescent="0.45">
      <c r="E41" s="207" t="s">
        <v>110</v>
      </c>
      <c r="F41" s="207"/>
      <c r="G41" s="207"/>
      <c r="H41" s="207"/>
      <c r="I41" s="207"/>
      <c r="J41" s="84" t="s">
        <v>10</v>
      </c>
      <c r="K41" s="216"/>
      <c r="L41" s="216"/>
      <c r="M41" s="216"/>
      <c r="N41" s="216"/>
      <c r="O41" s="216"/>
      <c r="P41" s="216"/>
      <c r="Q41" s="216"/>
      <c r="R41" s="216"/>
      <c r="S41" s="216"/>
      <c r="T41" s="216"/>
      <c r="U41" s="216"/>
      <c r="V41" s="216"/>
    </row>
    <row r="42" spans="2:35" x14ac:dyDescent="0.45">
      <c r="K42" s="79" t="s">
        <v>111</v>
      </c>
    </row>
  </sheetData>
  <mergeCells count="23">
    <mergeCell ref="G29:AI29"/>
    <mergeCell ref="A4:AI4"/>
    <mergeCell ref="U8:AH8"/>
    <mergeCell ref="Q16:U16"/>
    <mergeCell ref="W16:AI16"/>
    <mergeCell ref="Q17:U17"/>
    <mergeCell ref="W17:AI17"/>
    <mergeCell ref="Q18:U18"/>
    <mergeCell ref="W18:AG18"/>
    <mergeCell ref="A22:AI23"/>
    <mergeCell ref="A25:AI25"/>
    <mergeCell ref="G27:AI27"/>
    <mergeCell ref="E40:I40"/>
    <mergeCell ref="K40:AI40"/>
    <mergeCell ref="E41:I41"/>
    <mergeCell ref="K41:V41"/>
    <mergeCell ref="G31:AI31"/>
    <mergeCell ref="D35:AF36"/>
    <mergeCell ref="B38:D38"/>
    <mergeCell ref="E38:I38"/>
    <mergeCell ref="K38:AI38"/>
    <mergeCell ref="E39:I39"/>
    <mergeCell ref="K39:AI39"/>
  </mergeCells>
  <phoneticPr fontId="2"/>
  <dataValidations count="1">
    <dataValidation type="list" allowBlank="1" showInputMessage="1" showErrorMessage="1" sqref="D35:AF36" xr:uid="{2E65458B-4123-4274-8150-35908659F911}">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8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DC5E1-0A9A-4799-8590-794CC5CC0402}">
  <dimension ref="A1:AK140"/>
  <sheetViews>
    <sheetView view="pageBreakPreview" zoomScaleNormal="115" zoomScaleSheetLayoutView="100" workbookViewId="0">
      <selection activeCell="AS11" sqref="AS11"/>
    </sheetView>
  </sheetViews>
  <sheetFormatPr defaultColWidth="5.3984375" defaultRowHeight="17.25" customHeight="1" x14ac:dyDescent="0.45"/>
  <cols>
    <col min="1" max="37" width="2.19921875" style="189" customWidth="1"/>
    <col min="38" max="16384" width="5.3984375" style="189"/>
  </cols>
  <sheetData>
    <row r="1" spans="1:37" ht="20.55" customHeight="1" x14ac:dyDescent="0.45">
      <c r="A1" s="187" t="s">
        <v>219</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8"/>
    </row>
    <row r="2" spans="1:37" ht="19.8" x14ac:dyDescent="0.45">
      <c r="A2" s="217" t="s">
        <v>220</v>
      </c>
      <c r="B2" s="217"/>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188"/>
      <c r="AK2" s="188"/>
    </row>
    <row r="3" spans="1:37" ht="6" customHeight="1" x14ac:dyDescent="0.45">
      <c r="A3" s="190"/>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88"/>
      <c r="AK3" s="188"/>
    </row>
    <row r="4" spans="1:37" ht="16.5" customHeight="1" x14ac:dyDescent="0.45">
      <c r="A4" s="187"/>
      <c r="B4" s="187"/>
      <c r="C4" s="187"/>
      <c r="D4" s="187"/>
      <c r="E4" s="187"/>
      <c r="F4" s="187"/>
      <c r="G4" s="187"/>
      <c r="H4" s="187"/>
      <c r="I4" s="187"/>
      <c r="J4" s="187"/>
      <c r="K4" s="187"/>
      <c r="L4" s="187"/>
      <c r="M4" s="187"/>
      <c r="N4" s="187"/>
      <c r="O4" s="187"/>
      <c r="P4" s="187"/>
      <c r="Q4" s="218" t="s">
        <v>2</v>
      </c>
      <c r="R4" s="218"/>
      <c r="S4" s="218"/>
      <c r="T4" s="218"/>
      <c r="U4" s="218"/>
      <c r="V4" s="187"/>
      <c r="W4" s="206"/>
      <c r="X4" s="206"/>
      <c r="Y4" s="206"/>
      <c r="Z4" s="206"/>
      <c r="AA4" s="206"/>
      <c r="AB4" s="206"/>
      <c r="AC4" s="206"/>
      <c r="AD4" s="206"/>
      <c r="AE4" s="206"/>
      <c r="AF4" s="206"/>
      <c r="AG4" s="206"/>
      <c r="AH4" s="206"/>
      <c r="AI4" s="206"/>
    </row>
    <row r="5" spans="1:37" ht="16.5" customHeight="1" x14ac:dyDescent="0.45">
      <c r="A5" s="187"/>
      <c r="B5" s="187"/>
      <c r="C5" s="187"/>
      <c r="D5" s="187"/>
      <c r="E5" s="187"/>
      <c r="F5" s="187"/>
      <c r="G5" s="187"/>
      <c r="H5" s="187"/>
      <c r="I5" s="187"/>
      <c r="J5" s="187"/>
      <c r="K5" s="187"/>
      <c r="L5" s="187"/>
      <c r="M5" s="187"/>
      <c r="N5" s="187"/>
      <c r="O5" s="187"/>
      <c r="P5" s="187"/>
      <c r="Q5" s="218" t="s">
        <v>3</v>
      </c>
      <c r="R5" s="218"/>
      <c r="S5" s="218"/>
      <c r="T5" s="218"/>
      <c r="U5" s="218"/>
      <c r="V5" s="187"/>
      <c r="W5" s="206"/>
      <c r="X5" s="206"/>
      <c r="Y5" s="206"/>
      <c r="Z5" s="206"/>
      <c r="AA5" s="206"/>
      <c r="AB5" s="206"/>
      <c r="AC5" s="206"/>
      <c r="AD5" s="206"/>
      <c r="AE5" s="206"/>
      <c r="AF5" s="206"/>
      <c r="AG5" s="206"/>
      <c r="AH5" s="206"/>
      <c r="AI5" s="206"/>
    </row>
    <row r="6" spans="1:37" ht="16.5" customHeight="1" x14ac:dyDescent="0.45">
      <c r="A6" s="187"/>
      <c r="B6" s="187"/>
      <c r="C6" s="187"/>
      <c r="D6" s="187"/>
      <c r="E6" s="187"/>
      <c r="F6" s="187"/>
      <c r="G6" s="187"/>
      <c r="H6" s="187"/>
      <c r="I6" s="187"/>
      <c r="J6" s="187"/>
      <c r="K6" s="187"/>
      <c r="L6" s="187"/>
      <c r="M6" s="187"/>
      <c r="N6" s="187"/>
      <c r="O6" s="187"/>
      <c r="P6" s="187"/>
      <c r="Q6" s="218" t="s">
        <v>4</v>
      </c>
      <c r="R6" s="218"/>
      <c r="S6" s="218"/>
      <c r="T6" s="218"/>
      <c r="U6" s="218"/>
      <c r="V6" s="187"/>
      <c r="W6" s="206"/>
      <c r="X6" s="206"/>
      <c r="Y6" s="206"/>
      <c r="Z6" s="206"/>
      <c r="AA6" s="206"/>
      <c r="AB6" s="206"/>
      <c r="AC6" s="206"/>
      <c r="AD6" s="206"/>
      <c r="AE6" s="206"/>
      <c r="AF6" s="206"/>
      <c r="AG6" s="206"/>
      <c r="AH6" s="83"/>
      <c r="AI6" s="82"/>
    </row>
    <row r="7" spans="1:37" ht="6" customHeight="1" x14ac:dyDescent="0.45">
      <c r="A7" s="187"/>
      <c r="B7" s="187"/>
      <c r="C7" s="187"/>
      <c r="D7" s="187"/>
      <c r="E7" s="187"/>
      <c r="F7" s="187"/>
      <c r="G7" s="187"/>
      <c r="H7" s="187"/>
      <c r="I7" s="187"/>
      <c r="J7" s="187"/>
      <c r="K7" s="187"/>
      <c r="L7" s="187"/>
      <c r="M7" s="187"/>
      <c r="N7" s="187"/>
      <c r="O7" s="187"/>
      <c r="P7" s="187"/>
      <c r="Q7" s="191"/>
      <c r="R7" s="191"/>
      <c r="S7" s="191"/>
      <c r="T7" s="191"/>
      <c r="U7" s="191"/>
      <c r="V7" s="187"/>
      <c r="W7" s="82"/>
      <c r="X7" s="82"/>
      <c r="Y7" s="82"/>
      <c r="Z7" s="82"/>
      <c r="AA7" s="82"/>
      <c r="AB7" s="82"/>
      <c r="AC7" s="82"/>
      <c r="AD7" s="82"/>
      <c r="AE7" s="82"/>
      <c r="AF7" s="82"/>
      <c r="AG7" s="82"/>
      <c r="AH7" s="83"/>
      <c r="AI7" s="82"/>
    </row>
    <row r="8" spans="1:37" ht="16.5" customHeight="1" x14ac:dyDescent="0.45">
      <c r="A8" s="187"/>
      <c r="B8" s="187"/>
      <c r="C8" s="187"/>
      <c r="D8" s="246" t="s">
        <v>221</v>
      </c>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c r="AG8" s="187"/>
      <c r="AH8" s="187"/>
      <c r="AI8" s="187"/>
      <c r="AJ8" s="188"/>
      <c r="AK8" s="188"/>
    </row>
    <row r="9" spans="1:37" ht="16.5" customHeight="1" x14ac:dyDescent="0.45">
      <c r="A9" s="187"/>
      <c r="B9" s="187"/>
      <c r="C9" s="187"/>
      <c r="D9" s="246"/>
      <c r="E9" s="246"/>
      <c r="F9" s="246"/>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187"/>
      <c r="AH9" s="187"/>
      <c r="AI9" s="187"/>
      <c r="AJ9" s="188"/>
      <c r="AK9" s="188"/>
    </row>
    <row r="10" spans="1:37" ht="16.5" customHeight="1" x14ac:dyDescent="0.45">
      <c r="A10" s="187"/>
      <c r="B10" s="187"/>
      <c r="C10" s="187"/>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187"/>
      <c r="AH10" s="187"/>
      <c r="AI10" s="187"/>
      <c r="AJ10" s="188"/>
      <c r="AK10" s="188"/>
    </row>
    <row r="11" spans="1:37" ht="16.5" customHeight="1" x14ac:dyDescent="0.45">
      <c r="A11" s="187"/>
      <c r="B11" s="187"/>
      <c r="C11" s="187"/>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187"/>
      <c r="AH11" s="187"/>
      <c r="AI11" s="187"/>
      <c r="AJ11" s="188"/>
      <c r="AK11" s="188"/>
    </row>
    <row r="12" spans="1:37" ht="16.5" customHeight="1" x14ac:dyDescent="0.45">
      <c r="A12" s="187"/>
      <c r="B12" s="187"/>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8"/>
      <c r="AK12" s="188"/>
    </row>
    <row r="13" spans="1:37" ht="17.25" customHeight="1" x14ac:dyDescent="0.45">
      <c r="A13" s="187"/>
      <c r="B13" s="187"/>
      <c r="C13" s="187" t="s">
        <v>222</v>
      </c>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8"/>
      <c r="AK13" s="188"/>
    </row>
    <row r="14" spans="1:37" ht="17.25" customHeight="1" x14ac:dyDescent="0.45">
      <c r="A14" s="187"/>
      <c r="B14" s="187"/>
      <c r="C14" s="247" t="s">
        <v>223</v>
      </c>
      <c r="D14" s="247"/>
      <c r="E14" s="247"/>
      <c r="F14" s="247"/>
      <c r="G14" s="247"/>
      <c r="H14" s="247"/>
      <c r="I14" s="247"/>
      <c r="J14" s="247"/>
      <c r="K14" s="247"/>
      <c r="L14" s="247"/>
      <c r="M14" s="247"/>
      <c r="N14" s="247"/>
      <c r="O14" s="247"/>
      <c r="P14" s="247"/>
      <c r="Q14" s="247"/>
      <c r="R14" s="247"/>
      <c r="S14" s="247"/>
      <c r="T14" s="247"/>
      <c r="U14" s="247" t="s">
        <v>224</v>
      </c>
      <c r="V14" s="247"/>
      <c r="W14" s="247"/>
      <c r="X14" s="247"/>
      <c r="Y14" s="247"/>
      <c r="Z14" s="247"/>
      <c r="AA14" s="247"/>
      <c r="AB14" s="247"/>
      <c r="AC14" s="247"/>
      <c r="AD14" s="247"/>
      <c r="AE14" s="248" t="s">
        <v>225</v>
      </c>
      <c r="AF14" s="248"/>
      <c r="AG14" s="248"/>
      <c r="AH14" s="248"/>
      <c r="AI14" s="248"/>
      <c r="AJ14" s="188"/>
      <c r="AK14" s="188"/>
    </row>
    <row r="15" spans="1:37" ht="17.25" customHeight="1" x14ac:dyDescent="0.45">
      <c r="A15" s="187"/>
      <c r="B15" s="187"/>
      <c r="C15" s="247"/>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8"/>
      <c r="AF15" s="248"/>
      <c r="AG15" s="248"/>
      <c r="AH15" s="248"/>
      <c r="AI15" s="248"/>
      <c r="AJ15" s="188"/>
      <c r="AK15" s="188"/>
    </row>
    <row r="16" spans="1:37" ht="17.25" customHeight="1" x14ac:dyDescent="0.45">
      <c r="A16" s="187"/>
      <c r="B16" s="187"/>
      <c r="C16" s="249" t="s">
        <v>226</v>
      </c>
      <c r="D16" s="250"/>
      <c r="E16" s="250"/>
      <c r="F16" s="250"/>
      <c r="G16" s="250"/>
      <c r="H16" s="250"/>
      <c r="I16" s="250"/>
      <c r="J16" s="250"/>
      <c r="K16" s="250"/>
      <c r="L16" s="250"/>
      <c r="M16" s="250"/>
      <c r="N16" s="250"/>
      <c r="O16" s="250"/>
      <c r="P16" s="250"/>
      <c r="Q16" s="250"/>
      <c r="R16" s="250"/>
      <c r="S16" s="250"/>
      <c r="T16" s="250"/>
      <c r="U16" s="251"/>
      <c r="V16" s="251"/>
      <c r="W16" s="251"/>
      <c r="X16" s="251"/>
      <c r="Y16" s="251"/>
      <c r="Z16" s="251"/>
      <c r="AA16" s="251"/>
      <c r="AB16" s="251"/>
      <c r="AC16" s="251"/>
      <c r="AD16" s="251"/>
      <c r="AE16" s="251"/>
      <c r="AF16" s="251"/>
      <c r="AG16" s="251"/>
      <c r="AH16" s="251"/>
      <c r="AI16" s="252"/>
      <c r="AJ16" s="188"/>
      <c r="AK16" s="188"/>
    </row>
    <row r="17" spans="1:37" ht="15.75" customHeight="1" x14ac:dyDescent="0.45">
      <c r="A17" s="187"/>
      <c r="B17" s="187"/>
      <c r="C17" s="192"/>
      <c r="D17" s="219" t="s">
        <v>227</v>
      </c>
      <c r="E17" s="220"/>
      <c r="F17" s="220"/>
      <c r="G17" s="220"/>
      <c r="H17" s="220"/>
      <c r="I17" s="220"/>
      <c r="J17" s="220"/>
      <c r="K17" s="220"/>
      <c r="L17" s="220"/>
      <c r="M17" s="220"/>
      <c r="N17" s="220"/>
      <c r="O17" s="220"/>
      <c r="P17" s="220"/>
      <c r="Q17" s="220"/>
      <c r="R17" s="220"/>
      <c r="S17" s="220"/>
      <c r="T17" s="221"/>
      <c r="U17" s="225" t="s">
        <v>228</v>
      </c>
      <c r="V17" s="226"/>
      <c r="W17" s="226"/>
      <c r="X17" s="226"/>
      <c r="Y17" s="226"/>
      <c r="Z17" s="226"/>
      <c r="AA17" s="226"/>
      <c r="AB17" s="226"/>
      <c r="AC17" s="226"/>
      <c r="AD17" s="227"/>
      <c r="AE17" s="231" cm="1">
        <f t="array" ref="AE17">_xlfn.IFS(U17="80点以上",1,U17="77.5点以上80点未満",0.9,U17="75点以上77.5点未満",0.8,U17="72.5点以上75点未満",0.7,U17="70点以上72.5点未満",0.6,U17="67.5点以上70点未満",0.5,U17="65点以上67.5点未満",0.4,U17="65点未満又は実績なし",0)</f>
        <v>0</v>
      </c>
      <c r="AF17" s="232"/>
      <c r="AG17" s="232"/>
      <c r="AH17" s="232"/>
      <c r="AI17" s="233"/>
      <c r="AJ17" s="188"/>
      <c r="AK17" s="188"/>
    </row>
    <row r="18" spans="1:37" ht="17.25" customHeight="1" x14ac:dyDescent="0.45">
      <c r="A18" s="187"/>
      <c r="B18" s="187"/>
      <c r="C18" s="192"/>
      <c r="D18" s="222"/>
      <c r="E18" s="223"/>
      <c r="F18" s="223"/>
      <c r="G18" s="223"/>
      <c r="H18" s="223"/>
      <c r="I18" s="223"/>
      <c r="J18" s="223"/>
      <c r="K18" s="223"/>
      <c r="L18" s="223"/>
      <c r="M18" s="223"/>
      <c r="N18" s="223"/>
      <c r="O18" s="223"/>
      <c r="P18" s="223"/>
      <c r="Q18" s="223"/>
      <c r="R18" s="223"/>
      <c r="S18" s="223"/>
      <c r="T18" s="224"/>
      <c r="U18" s="228"/>
      <c r="V18" s="229"/>
      <c r="W18" s="229"/>
      <c r="X18" s="229"/>
      <c r="Y18" s="229"/>
      <c r="Z18" s="229"/>
      <c r="AA18" s="229"/>
      <c r="AB18" s="229"/>
      <c r="AC18" s="229"/>
      <c r="AD18" s="230"/>
      <c r="AE18" s="234"/>
      <c r="AF18" s="235"/>
      <c r="AG18" s="235"/>
      <c r="AH18" s="235"/>
      <c r="AI18" s="236"/>
      <c r="AJ18" s="188"/>
      <c r="AK18" s="188"/>
    </row>
    <row r="19" spans="1:37" ht="17.25" hidden="1" customHeight="1" x14ac:dyDescent="0.45">
      <c r="A19" s="187"/>
      <c r="B19" s="187"/>
      <c r="C19" s="193"/>
      <c r="D19" s="237" t="s">
        <v>229</v>
      </c>
      <c r="E19" s="238"/>
      <c r="F19" s="238"/>
      <c r="G19" s="238"/>
      <c r="H19" s="238"/>
      <c r="I19" s="238"/>
      <c r="J19" s="238"/>
      <c r="K19" s="238"/>
      <c r="L19" s="238"/>
      <c r="M19" s="238"/>
      <c r="N19" s="238"/>
      <c r="O19" s="238"/>
      <c r="P19" s="238"/>
      <c r="Q19" s="238"/>
      <c r="R19" s="238"/>
      <c r="S19" s="238"/>
      <c r="T19" s="239"/>
      <c r="U19" s="240" t="s">
        <v>230</v>
      </c>
      <c r="V19" s="241"/>
      <c r="W19" s="241"/>
      <c r="X19" s="241"/>
      <c r="Y19" s="241"/>
      <c r="Z19" s="241"/>
      <c r="AA19" s="241"/>
      <c r="AB19" s="241"/>
      <c r="AC19" s="241"/>
      <c r="AD19" s="242"/>
      <c r="AE19" s="243" cm="1">
        <f t="array" ref="AE19">_xlfn.IFS(U19="1級国家資格又は技術士",1,U19="2級国家資格",0.5,U19="国家資格なし",0)</f>
        <v>0</v>
      </c>
      <c r="AF19" s="244"/>
      <c r="AG19" s="244"/>
      <c r="AH19" s="244"/>
      <c r="AI19" s="245"/>
      <c r="AJ19" s="188"/>
      <c r="AK19" s="188"/>
    </row>
    <row r="20" spans="1:37" ht="17.25" hidden="1" customHeight="1" x14ac:dyDescent="0.45">
      <c r="A20" s="187"/>
      <c r="B20" s="187"/>
      <c r="C20" s="193"/>
      <c r="D20" s="237" t="s">
        <v>231</v>
      </c>
      <c r="E20" s="238"/>
      <c r="F20" s="238"/>
      <c r="G20" s="238"/>
      <c r="H20" s="238"/>
      <c r="I20" s="238"/>
      <c r="J20" s="238"/>
      <c r="K20" s="238"/>
      <c r="L20" s="238"/>
      <c r="M20" s="238"/>
      <c r="N20" s="238"/>
      <c r="O20" s="238"/>
      <c r="P20" s="238"/>
      <c r="Q20" s="238"/>
      <c r="R20" s="238"/>
      <c r="S20" s="238"/>
      <c r="T20" s="239"/>
      <c r="U20" s="240" t="s">
        <v>287</v>
      </c>
      <c r="V20" s="241"/>
      <c r="W20" s="241"/>
      <c r="X20" s="241"/>
      <c r="Y20" s="241"/>
      <c r="Z20" s="241"/>
      <c r="AA20" s="241"/>
      <c r="AB20" s="241"/>
      <c r="AC20" s="241"/>
      <c r="AD20" s="242"/>
      <c r="AE20" s="243">
        <f>MAX(AE17*-1,_xlfn.IFS(U20="0件",0,U20="1件",-0.1,U20="2件",-0.2,U20="3件",-0.3,U20="4件",-0.4,U20="5件",-0.5,U20="6件",-0.6,U20="7件",-0.7,U20="8件",-0.8,U20="9件",-0.9,U20="10件以上",-1))</f>
        <v>0</v>
      </c>
      <c r="AF20" s="244"/>
      <c r="AG20" s="244"/>
      <c r="AH20" s="244"/>
      <c r="AI20" s="245"/>
      <c r="AJ20" s="188"/>
      <c r="AK20" s="188"/>
    </row>
    <row r="21" spans="1:37" ht="17.25" customHeight="1" x14ac:dyDescent="0.45">
      <c r="A21" s="187"/>
      <c r="B21" s="187"/>
      <c r="C21" s="194"/>
      <c r="D21" s="237" t="s">
        <v>233</v>
      </c>
      <c r="E21" s="238"/>
      <c r="F21" s="238"/>
      <c r="G21" s="238"/>
      <c r="H21" s="238"/>
      <c r="I21" s="238"/>
      <c r="J21" s="238"/>
      <c r="K21" s="238"/>
      <c r="L21" s="238"/>
      <c r="M21" s="238"/>
      <c r="N21" s="238"/>
      <c r="O21" s="238"/>
      <c r="P21" s="238"/>
      <c r="Q21" s="238"/>
      <c r="R21" s="238"/>
      <c r="S21" s="238"/>
      <c r="T21" s="239"/>
      <c r="U21" s="240" t="s">
        <v>234</v>
      </c>
      <c r="V21" s="241"/>
      <c r="W21" s="241"/>
      <c r="X21" s="241"/>
      <c r="Y21" s="241"/>
      <c r="Z21" s="241"/>
      <c r="AA21" s="241"/>
      <c r="AB21" s="241"/>
      <c r="AC21" s="241"/>
      <c r="AD21" s="242"/>
      <c r="AE21" s="243" cm="1">
        <f t="array" ref="AE21">_xlfn.IFS(U21="30単位以上",0.8,U21="15単位以上30単位未満",0.5,U21="15単位未満",0)</f>
        <v>0</v>
      </c>
      <c r="AF21" s="244"/>
      <c r="AG21" s="244"/>
      <c r="AH21" s="244"/>
      <c r="AI21" s="245"/>
      <c r="AJ21" s="188"/>
      <c r="AK21" s="188"/>
    </row>
    <row r="22" spans="1:37" ht="17.25" customHeight="1" x14ac:dyDescent="0.45">
      <c r="A22" s="187"/>
      <c r="B22" s="187"/>
      <c r="C22" s="249" t="s">
        <v>235</v>
      </c>
      <c r="D22" s="250"/>
      <c r="E22" s="250"/>
      <c r="F22" s="250"/>
      <c r="G22" s="250"/>
      <c r="H22" s="250"/>
      <c r="I22" s="250"/>
      <c r="J22" s="250"/>
      <c r="K22" s="250"/>
      <c r="L22" s="250"/>
      <c r="M22" s="250"/>
      <c r="N22" s="250"/>
      <c r="O22" s="250"/>
      <c r="P22" s="250"/>
      <c r="Q22" s="250"/>
      <c r="R22" s="250"/>
      <c r="S22" s="250"/>
      <c r="T22" s="250"/>
      <c r="U22" s="251"/>
      <c r="V22" s="251"/>
      <c r="W22" s="251"/>
      <c r="X22" s="251"/>
      <c r="Y22" s="251"/>
      <c r="Z22" s="251"/>
      <c r="AA22" s="251"/>
      <c r="AB22" s="251"/>
      <c r="AC22" s="251"/>
      <c r="AD22" s="251"/>
      <c r="AE22" s="251"/>
      <c r="AF22" s="251"/>
      <c r="AG22" s="251"/>
      <c r="AH22" s="251"/>
      <c r="AI22" s="252"/>
      <c r="AJ22" s="188"/>
      <c r="AK22" s="188"/>
    </row>
    <row r="23" spans="1:37" ht="17.25" customHeight="1" x14ac:dyDescent="0.45">
      <c r="A23" s="187"/>
      <c r="B23" s="187"/>
      <c r="C23" s="195"/>
      <c r="D23" s="237" t="s">
        <v>236</v>
      </c>
      <c r="E23" s="238"/>
      <c r="F23" s="238"/>
      <c r="G23" s="238"/>
      <c r="H23" s="238"/>
      <c r="I23" s="238"/>
      <c r="J23" s="238"/>
      <c r="K23" s="238"/>
      <c r="L23" s="238"/>
      <c r="M23" s="238"/>
      <c r="N23" s="238"/>
      <c r="O23" s="238"/>
      <c r="P23" s="238"/>
      <c r="Q23" s="238"/>
      <c r="R23" s="238"/>
      <c r="S23" s="238"/>
      <c r="T23" s="239"/>
      <c r="U23" s="253" t="s">
        <v>237</v>
      </c>
      <c r="V23" s="253"/>
      <c r="W23" s="253"/>
      <c r="X23" s="253"/>
      <c r="Y23" s="253"/>
      <c r="Z23" s="253"/>
      <c r="AA23" s="253"/>
      <c r="AB23" s="253"/>
      <c r="AC23" s="253"/>
      <c r="AD23" s="253"/>
      <c r="AE23" s="243" cm="1">
        <f t="array" ref="AE23">_xlfn.IFS(U23="保有台数4台以上",1,U23="保有台数3台",0.9,U23="保有台数2台",0.8,U23="保有台数1台",0.7,U23="保有なし",0)</f>
        <v>0</v>
      </c>
      <c r="AF23" s="244"/>
      <c r="AG23" s="244"/>
      <c r="AH23" s="244"/>
      <c r="AI23" s="245"/>
      <c r="AJ23" s="188"/>
      <c r="AK23" s="188"/>
    </row>
    <row r="24" spans="1:37" ht="17.25" customHeight="1" x14ac:dyDescent="0.45">
      <c r="A24" s="187"/>
      <c r="B24" s="187"/>
      <c r="C24" s="249" t="s">
        <v>238</v>
      </c>
      <c r="D24" s="250"/>
      <c r="E24" s="250"/>
      <c r="F24" s="250"/>
      <c r="G24" s="250"/>
      <c r="H24" s="250"/>
      <c r="I24" s="250"/>
      <c r="J24" s="250"/>
      <c r="K24" s="250"/>
      <c r="L24" s="250"/>
      <c r="M24" s="250"/>
      <c r="N24" s="250"/>
      <c r="O24" s="250"/>
      <c r="P24" s="250"/>
      <c r="Q24" s="250"/>
      <c r="R24" s="250"/>
      <c r="S24" s="250"/>
      <c r="T24" s="250"/>
      <c r="U24" s="251"/>
      <c r="V24" s="251"/>
      <c r="W24" s="251"/>
      <c r="X24" s="251"/>
      <c r="Y24" s="251"/>
      <c r="Z24" s="251"/>
      <c r="AA24" s="251"/>
      <c r="AB24" s="251"/>
      <c r="AC24" s="251"/>
      <c r="AD24" s="251"/>
      <c r="AE24" s="251"/>
      <c r="AF24" s="251"/>
      <c r="AG24" s="251"/>
      <c r="AH24" s="251"/>
      <c r="AI24" s="252"/>
      <c r="AJ24" s="188"/>
      <c r="AK24" s="188"/>
    </row>
    <row r="25" spans="1:37" ht="17.25" customHeight="1" x14ac:dyDescent="0.45">
      <c r="A25" s="187"/>
      <c r="B25" s="187"/>
      <c r="C25" s="192"/>
      <c r="D25" s="249" t="s">
        <v>239</v>
      </c>
      <c r="E25" s="250"/>
      <c r="F25" s="250"/>
      <c r="G25" s="250"/>
      <c r="H25" s="250"/>
      <c r="I25" s="250"/>
      <c r="J25" s="250"/>
      <c r="K25" s="250"/>
      <c r="L25" s="250"/>
      <c r="M25" s="250"/>
      <c r="N25" s="250"/>
      <c r="O25" s="250"/>
      <c r="P25" s="250"/>
      <c r="Q25" s="250"/>
      <c r="R25" s="250"/>
      <c r="S25" s="250"/>
      <c r="T25" s="255"/>
      <c r="U25" s="225" t="s">
        <v>240</v>
      </c>
      <c r="V25" s="226"/>
      <c r="W25" s="226"/>
      <c r="X25" s="226"/>
      <c r="Y25" s="226"/>
      <c r="Z25" s="226"/>
      <c r="AA25" s="226"/>
      <c r="AB25" s="226"/>
      <c r="AC25" s="226"/>
      <c r="AD25" s="227"/>
      <c r="AE25" s="259" cm="1">
        <f t="array" ref="AE25">_xlfn.IFS(U25="優秀賞による加算点（1点）を申請します",1,U25="優秀賞による加算点（0.3点）を申請します",0.3,U25="奨励賞による加算点（0.5点）を申請します",0.5,U25="申請しません",0)</f>
        <v>0</v>
      </c>
      <c r="AF25" s="260"/>
      <c r="AG25" s="260"/>
      <c r="AH25" s="260"/>
      <c r="AI25" s="261"/>
      <c r="AJ25" s="188"/>
      <c r="AK25" s="188"/>
    </row>
    <row r="26" spans="1:37" ht="17.25" customHeight="1" x14ac:dyDescent="0.45">
      <c r="A26" s="187"/>
      <c r="B26" s="187"/>
      <c r="C26" s="193"/>
      <c r="D26" s="265"/>
      <c r="E26" s="257"/>
      <c r="F26" s="257"/>
      <c r="G26" s="257"/>
      <c r="H26" s="257"/>
      <c r="I26" s="257"/>
      <c r="J26" s="257"/>
      <c r="K26" s="257"/>
      <c r="L26" s="257"/>
      <c r="M26" s="257"/>
      <c r="N26" s="257"/>
      <c r="O26" s="257"/>
      <c r="P26" s="257"/>
      <c r="Q26" s="257"/>
      <c r="R26" s="257"/>
      <c r="S26" s="257"/>
      <c r="T26" s="258"/>
      <c r="U26" s="228"/>
      <c r="V26" s="229"/>
      <c r="W26" s="229"/>
      <c r="X26" s="229"/>
      <c r="Y26" s="229"/>
      <c r="Z26" s="229"/>
      <c r="AA26" s="229"/>
      <c r="AB26" s="229"/>
      <c r="AC26" s="229"/>
      <c r="AD26" s="230"/>
      <c r="AE26" s="262"/>
      <c r="AF26" s="263"/>
      <c r="AG26" s="263"/>
      <c r="AH26" s="263"/>
      <c r="AI26" s="264"/>
      <c r="AJ26" s="188"/>
      <c r="AK26" s="188"/>
    </row>
    <row r="27" spans="1:37" ht="17.25" customHeight="1" x14ac:dyDescent="0.45">
      <c r="A27" s="187"/>
      <c r="B27" s="187"/>
      <c r="C27" s="193"/>
      <c r="D27" s="196"/>
      <c r="E27" s="254" t="str">
        <f>IF(OR(U25="申請しません",U25=""),"","（誓約書）本入札において、京都府地域づくり優良工事施工者表彰制度にかかる加算点を申請します。申請にあたり、本入札の落札決定まで、京都府のその他の入札には、同表彰にかかる加算点を申請しません。")</f>
        <v/>
      </c>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188"/>
      <c r="AK27" s="188"/>
    </row>
    <row r="28" spans="1:37" ht="17.25" customHeight="1" x14ac:dyDescent="0.45">
      <c r="A28" s="187"/>
      <c r="B28" s="187"/>
      <c r="C28" s="192"/>
      <c r="D28" s="196"/>
      <c r="E28" s="254"/>
      <c r="F28" s="254"/>
      <c r="G28" s="254"/>
      <c r="H28" s="254"/>
      <c r="I28" s="254"/>
      <c r="J28" s="254"/>
      <c r="K28" s="254"/>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188"/>
      <c r="AK28" s="188"/>
    </row>
    <row r="29" spans="1:37" ht="17.25" customHeight="1" x14ac:dyDescent="0.45">
      <c r="A29" s="187"/>
      <c r="B29" s="187"/>
      <c r="C29" s="192"/>
      <c r="D29" s="197"/>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188"/>
      <c r="AK29" s="188"/>
    </row>
    <row r="30" spans="1:37" ht="17.25" hidden="1" customHeight="1" x14ac:dyDescent="0.45">
      <c r="A30" s="187"/>
      <c r="B30" s="187"/>
      <c r="C30" s="249" t="s">
        <v>241</v>
      </c>
      <c r="D30" s="250"/>
      <c r="E30" s="250"/>
      <c r="F30" s="250"/>
      <c r="G30" s="250"/>
      <c r="H30" s="250"/>
      <c r="I30" s="250"/>
      <c r="J30" s="250"/>
      <c r="K30" s="250"/>
      <c r="L30" s="250"/>
      <c r="M30" s="250"/>
      <c r="N30" s="250"/>
      <c r="O30" s="250"/>
      <c r="P30" s="250"/>
      <c r="Q30" s="250"/>
      <c r="R30" s="250"/>
      <c r="S30" s="250"/>
      <c r="T30" s="250"/>
      <c r="U30" s="251"/>
      <c r="V30" s="251"/>
      <c r="W30" s="251"/>
      <c r="X30" s="251"/>
      <c r="Y30" s="251"/>
      <c r="Z30" s="251"/>
      <c r="AA30" s="251"/>
      <c r="AB30" s="251"/>
      <c r="AC30" s="251"/>
      <c r="AD30" s="251"/>
      <c r="AE30" s="251"/>
      <c r="AF30" s="251"/>
      <c r="AG30" s="251"/>
      <c r="AH30" s="251"/>
      <c r="AI30" s="252"/>
      <c r="AJ30" s="188"/>
      <c r="AK30" s="188"/>
    </row>
    <row r="31" spans="1:37" ht="17.25" hidden="1" customHeight="1" x14ac:dyDescent="0.45">
      <c r="A31" s="187"/>
      <c r="B31" s="187"/>
      <c r="C31" s="192"/>
      <c r="D31" s="249" t="s">
        <v>242</v>
      </c>
      <c r="E31" s="250"/>
      <c r="F31" s="250"/>
      <c r="G31" s="250"/>
      <c r="H31" s="250"/>
      <c r="I31" s="250"/>
      <c r="J31" s="250"/>
      <c r="K31" s="250"/>
      <c r="L31" s="250"/>
      <c r="M31" s="250"/>
      <c r="N31" s="250"/>
      <c r="O31" s="250"/>
      <c r="P31" s="250"/>
      <c r="Q31" s="250"/>
      <c r="R31" s="250"/>
      <c r="S31" s="250"/>
      <c r="T31" s="255"/>
      <c r="U31" s="225" t="s">
        <v>243</v>
      </c>
      <c r="V31" s="226"/>
      <c r="W31" s="226"/>
      <c r="X31" s="226"/>
      <c r="Y31" s="226"/>
      <c r="Z31" s="226"/>
      <c r="AA31" s="226"/>
      <c r="AB31" s="226"/>
      <c r="AC31" s="226"/>
      <c r="AD31" s="227"/>
      <c r="AE31" s="259" cm="1">
        <f t="array" ref="AE31">_xlfn.IFS(U31="配置予定技術者は女性技術者又は40歳以下の男性技術者",1,U31="配置予定技術者は41歳以上の男性技術者",0)</f>
        <v>0</v>
      </c>
      <c r="AF31" s="260"/>
      <c r="AG31" s="260"/>
      <c r="AH31" s="260"/>
      <c r="AI31" s="261"/>
      <c r="AJ31" s="188"/>
      <c r="AK31" s="188"/>
    </row>
    <row r="32" spans="1:37" ht="17.25" hidden="1" customHeight="1" x14ac:dyDescent="0.45">
      <c r="A32" s="187"/>
      <c r="B32" s="187"/>
      <c r="C32" s="193"/>
      <c r="D32" s="256"/>
      <c r="E32" s="257"/>
      <c r="F32" s="257"/>
      <c r="G32" s="257"/>
      <c r="H32" s="257"/>
      <c r="I32" s="257"/>
      <c r="J32" s="257"/>
      <c r="K32" s="257"/>
      <c r="L32" s="257"/>
      <c r="M32" s="257"/>
      <c r="N32" s="257"/>
      <c r="O32" s="257"/>
      <c r="P32" s="257"/>
      <c r="Q32" s="257"/>
      <c r="R32" s="257"/>
      <c r="S32" s="257"/>
      <c r="T32" s="258"/>
      <c r="U32" s="228"/>
      <c r="V32" s="229"/>
      <c r="W32" s="229"/>
      <c r="X32" s="229"/>
      <c r="Y32" s="229"/>
      <c r="Z32" s="229"/>
      <c r="AA32" s="229"/>
      <c r="AB32" s="229"/>
      <c r="AC32" s="229"/>
      <c r="AD32" s="230"/>
      <c r="AE32" s="262"/>
      <c r="AF32" s="263"/>
      <c r="AG32" s="263"/>
      <c r="AH32" s="263"/>
      <c r="AI32" s="264"/>
      <c r="AJ32" s="188"/>
      <c r="AK32" s="188"/>
    </row>
    <row r="33" spans="1:37" ht="17.25" hidden="1" customHeight="1" x14ac:dyDescent="0.45">
      <c r="A33" s="187"/>
      <c r="B33" s="187"/>
      <c r="C33" s="193"/>
      <c r="D33" s="249" t="s">
        <v>244</v>
      </c>
      <c r="E33" s="250"/>
      <c r="F33" s="250"/>
      <c r="G33" s="250"/>
      <c r="H33" s="250"/>
      <c r="I33" s="250"/>
      <c r="J33" s="250"/>
      <c r="K33" s="250"/>
      <c r="L33" s="250"/>
      <c r="M33" s="250"/>
      <c r="N33" s="250"/>
      <c r="O33" s="250"/>
      <c r="P33" s="250"/>
      <c r="Q33" s="250"/>
      <c r="R33" s="250"/>
      <c r="S33" s="250"/>
      <c r="T33" s="255"/>
      <c r="U33" s="266" t="s">
        <v>245</v>
      </c>
      <c r="V33" s="267"/>
      <c r="W33" s="267"/>
      <c r="X33" s="267"/>
      <c r="Y33" s="267"/>
      <c r="Z33" s="267"/>
      <c r="AA33" s="267"/>
      <c r="AB33" s="267"/>
      <c r="AC33" s="267"/>
      <c r="AD33" s="268"/>
      <c r="AE33" s="259" cm="1">
        <f t="array" ref="AE33">_xlfn.IFS(U33="週単位の週休2日を実施します",1,U33="週単位の週休2日を実施しません",0)</f>
        <v>0</v>
      </c>
      <c r="AF33" s="260"/>
      <c r="AG33" s="260"/>
      <c r="AH33" s="260"/>
      <c r="AI33" s="261"/>
      <c r="AJ33" s="188"/>
      <c r="AK33" s="188"/>
    </row>
    <row r="34" spans="1:37" ht="17.25" hidden="1" customHeight="1" x14ac:dyDescent="0.45">
      <c r="A34" s="187"/>
      <c r="B34" s="187"/>
      <c r="C34" s="193"/>
      <c r="D34" s="256"/>
      <c r="E34" s="257"/>
      <c r="F34" s="257"/>
      <c r="G34" s="257"/>
      <c r="H34" s="257"/>
      <c r="I34" s="257"/>
      <c r="J34" s="257"/>
      <c r="K34" s="257"/>
      <c r="L34" s="257"/>
      <c r="M34" s="257"/>
      <c r="N34" s="257"/>
      <c r="O34" s="257"/>
      <c r="P34" s="257"/>
      <c r="Q34" s="257"/>
      <c r="R34" s="257"/>
      <c r="S34" s="257"/>
      <c r="T34" s="258"/>
      <c r="U34" s="269"/>
      <c r="V34" s="270"/>
      <c r="W34" s="270"/>
      <c r="X34" s="270"/>
      <c r="Y34" s="270"/>
      <c r="Z34" s="270"/>
      <c r="AA34" s="270"/>
      <c r="AB34" s="270"/>
      <c r="AC34" s="270"/>
      <c r="AD34" s="271"/>
      <c r="AE34" s="262"/>
      <c r="AF34" s="263"/>
      <c r="AG34" s="263"/>
      <c r="AH34" s="263"/>
      <c r="AI34" s="264"/>
      <c r="AJ34" s="188"/>
      <c r="AK34" s="188"/>
    </row>
    <row r="35" spans="1:37" ht="17.25" hidden="1" customHeight="1" x14ac:dyDescent="0.45">
      <c r="A35" s="187"/>
      <c r="B35" s="187"/>
      <c r="C35" s="193"/>
      <c r="D35" s="249" t="s">
        <v>246</v>
      </c>
      <c r="E35" s="250"/>
      <c r="F35" s="250"/>
      <c r="G35" s="250"/>
      <c r="H35" s="250"/>
      <c r="I35" s="250"/>
      <c r="J35" s="250"/>
      <c r="K35" s="250"/>
      <c r="L35" s="250"/>
      <c r="M35" s="250"/>
      <c r="N35" s="250"/>
      <c r="O35" s="250"/>
      <c r="P35" s="250"/>
      <c r="Q35" s="250"/>
      <c r="R35" s="250"/>
      <c r="S35" s="250"/>
      <c r="T35" s="255"/>
      <c r="U35" s="225" t="s">
        <v>247</v>
      </c>
      <c r="V35" s="226"/>
      <c r="W35" s="226"/>
      <c r="X35" s="226"/>
      <c r="Y35" s="226"/>
      <c r="Z35" s="226"/>
      <c r="AA35" s="226"/>
      <c r="AB35" s="226"/>
      <c r="AC35" s="226"/>
      <c r="AD35" s="227"/>
      <c r="AE35" s="259" cm="1">
        <f t="array" ref="AE35">_xlfn.IFS(U35="5つの施工プロセスを実施します",1,U35="3つ以上の施工プロセスを実施します",0.5,U35="実施しません",0)</f>
        <v>0</v>
      </c>
      <c r="AF35" s="260"/>
      <c r="AG35" s="260"/>
      <c r="AH35" s="260"/>
      <c r="AI35" s="261"/>
      <c r="AJ35" s="188"/>
      <c r="AK35" s="188"/>
    </row>
    <row r="36" spans="1:37" ht="17.25" hidden="1" customHeight="1" x14ac:dyDescent="0.45">
      <c r="A36" s="187"/>
      <c r="B36" s="187"/>
      <c r="C36" s="193"/>
      <c r="D36" s="256"/>
      <c r="E36" s="257"/>
      <c r="F36" s="257"/>
      <c r="G36" s="257"/>
      <c r="H36" s="257"/>
      <c r="I36" s="257"/>
      <c r="J36" s="257"/>
      <c r="K36" s="257"/>
      <c r="L36" s="257"/>
      <c r="M36" s="257"/>
      <c r="N36" s="257"/>
      <c r="O36" s="257"/>
      <c r="P36" s="257"/>
      <c r="Q36" s="257"/>
      <c r="R36" s="257"/>
      <c r="S36" s="257"/>
      <c r="T36" s="258"/>
      <c r="U36" s="228"/>
      <c r="V36" s="229"/>
      <c r="W36" s="229"/>
      <c r="X36" s="229"/>
      <c r="Y36" s="229"/>
      <c r="Z36" s="229"/>
      <c r="AA36" s="229"/>
      <c r="AB36" s="229"/>
      <c r="AC36" s="229"/>
      <c r="AD36" s="230"/>
      <c r="AE36" s="262"/>
      <c r="AF36" s="263"/>
      <c r="AG36" s="263"/>
      <c r="AH36" s="263"/>
      <c r="AI36" s="264"/>
      <c r="AJ36" s="188"/>
      <c r="AK36" s="188"/>
    </row>
    <row r="37" spans="1:37" ht="17.25" hidden="1" customHeight="1" x14ac:dyDescent="0.45">
      <c r="A37" s="187"/>
      <c r="B37" s="187"/>
      <c r="C37" s="193"/>
      <c r="D37" s="249" t="s">
        <v>248</v>
      </c>
      <c r="E37" s="250"/>
      <c r="F37" s="250"/>
      <c r="G37" s="250"/>
      <c r="H37" s="250"/>
      <c r="I37" s="250"/>
      <c r="J37" s="250"/>
      <c r="K37" s="250"/>
      <c r="L37" s="250"/>
      <c r="M37" s="250"/>
      <c r="N37" s="250"/>
      <c r="O37" s="250"/>
      <c r="P37" s="250"/>
      <c r="Q37" s="250"/>
      <c r="R37" s="250"/>
      <c r="S37" s="250"/>
      <c r="T37" s="255"/>
      <c r="U37" s="225" t="s">
        <v>249</v>
      </c>
      <c r="V37" s="226"/>
      <c r="W37" s="226"/>
      <c r="X37" s="226"/>
      <c r="Y37" s="226"/>
      <c r="Z37" s="226"/>
      <c r="AA37" s="226"/>
      <c r="AB37" s="226"/>
      <c r="AC37" s="226"/>
      <c r="AD37" s="227"/>
      <c r="AE37" s="259" cm="1">
        <f t="array" ref="AE37">_xlfn.IFS(U37="5つの施工プロセスの実績があります",1,U37="3つ以上の施工プロセスの実績があります",0.5,U37="実績がありません",0)</f>
        <v>0</v>
      </c>
      <c r="AF37" s="260"/>
      <c r="AG37" s="260"/>
      <c r="AH37" s="260"/>
      <c r="AI37" s="261"/>
      <c r="AJ37" s="188"/>
      <c r="AK37" s="188"/>
    </row>
    <row r="38" spans="1:37" ht="17.25" hidden="1" customHeight="1" x14ac:dyDescent="0.45">
      <c r="A38" s="187"/>
      <c r="B38" s="187"/>
      <c r="C38" s="194"/>
      <c r="D38" s="256"/>
      <c r="E38" s="257"/>
      <c r="F38" s="257"/>
      <c r="G38" s="257"/>
      <c r="H38" s="257"/>
      <c r="I38" s="257"/>
      <c r="J38" s="257"/>
      <c r="K38" s="257"/>
      <c r="L38" s="257"/>
      <c r="M38" s="257"/>
      <c r="N38" s="257"/>
      <c r="O38" s="257"/>
      <c r="P38" s="257"/>
      <c r="Q38" s="257"/>
      <c r="R38" s="257"/>
      <c r="S38" s="257"/>
      <c r="T38" s="258"/>
      <c r="U38" s="228"/>
      <c r="V38" s="229"/>
      <c r="W38" s="229"/>
      <c r="X38" s="229"/>
      <c r="Y38" s="229"/>
      <c r="Z38" s="229"/>
      <c r="AA38" s="229"/>
      <c r="AB38" s="229"/>
      <c r="AC38" s="229"/>
      <c r="AD38" s="230"/>
      <c r="AE38" s="262"/>
      <c r="AF38" s="263"/>
      <c r="AG38" s="263"/>
      <c r="AH38" s="263"/>
      <c r="AI38" s="264"/>
      <c r="AJ38" s="188"/>
      <c r="AK38" s="188"/>
    </row>
    <row r="39" spans="1:37" ht="17.25" customHeight="1" x14ac:dyDescent="0.45">
      <c r="A39" s="187"/>
      <c r="B39" s="187"/>
      <c r="C39" s="249" t="s">
        <v>250</v>
      </c>
      <c r="D39" s="250"/>
      <c r="E39" s="250"/>
      <c r="F39" s="250"/>
      <c r="G39" s="250"/>
      <c r="H39" s="250"/>
      <c r="I39" s="250"/>
      <c r="J39" s="250"/>
      <c r="K39" s="250"/>
      <c r="L39" s="250"/>
      <c r="M39" s="250"/>
      <c r="N39" s="250"/>
      <c r="O39" s="250"/>
      <c r="P39" s="250"/>
      <c r="Q39" s="250"/>
      <c r="R39" s="250"/>
      <c r="S39" s="250"/>
      <c r="T39" s="250"/>
      <c r="U39" s="251"/>
      <c r="V39" s="251"/>
      <c r="W39" s="251"/>
      <c r="X39" s="251"/>
      <c r="Y39" s="251"/>
      <c r="Z39" s="251"/>
      <c r="AA39" s="251"/>
      <c r="AB39" s="251"/>
      <c r="AC39" s="251"/>
      <c r="AD39" s="251"/>
      <c r="AE39" s="251"/>
      <c r="AF39" s="251"/>
      <c r="AG39" s="251"/>
      <c r="AH39" s="251"/>
      <c r="AI39" s="252"/>
      <c r="AJ39" s="188"/>
      <c r="AK39" s="188"/>
    </row>
    <row r="40" spans="1:37" ht="17.25" customHeight="1" x14ac:dyDescent="0.45">
      <c r="A40" s="187"/>
      <c r="B40" s="187"/>
      <c r="C40" s="193"/>
      <c r="D40" s="249" t="s">
        <v>251</v>
      </c>
      <c r="E40" s="238"/>
      <c r="F40" s="238"/>
      <c r="G40" s="238"/>
      <c r="H40" s="238"/>
      <c r="I40" s="238"/>
      <c r="J40" s="238"/>
      <c r="K40" s="238"/>
      <c r="L40" s="238"/>
      <c r="M40" s="238"/>
      <c r="N40" s="238"/>
      <c r="O40" s="238"/>
      <c r="P40" s="238"/>
      <c r="Q40" s="238"/>
      <c r="R40" s="238"/>
      <c r="S40" s="238"/>
      <c r="T40" s="238"/>
      <c r="U40" s="251"/>
      <c r="V40" s="251"/>
      <c r="W40" s="251"/>
      <c r="X40" s="251"/>
      <c r="Y40" s="251"/>
      <c r="Z40" s="251"/>
      <c r="AA40" s="251"/>
      <c r="AB40" s="251"/>
      <c r="AC40" s="251"/>
      <c r="AD40" s="251"/>
      <c r="AE40" s="251"/>
      <c r="AF40" s="251"/>
      <c r="AG40" s="251"/>
      <c r="AH40" s="251"/>
      <c r="AI40" s="252"/>
      <c r="AJ40" s="188"/>
      <c r="AK40" s="188"/>
    </row>
    <row r="41" spans="1:37" ht="17.25" customHeight="1" x14ac:dyDescent="0.45">
      <c r="A41" s="187"/>
      <c r="B41" s="187"/>
      <c r="C41" s="193"/>
      <c r="D41" s="198"/>
      <c r="E41" s="237" t="s">
        <v>252</v>
      </c>
      <c r="F41" s="238"/>
      <c r="G41" s="238"/>
      <c r="H41" s="238"/>
      <c r="I41" s="238"/>
      <c r="J41" s="238"/>
      <c r="K41" s="238"/>
      <c r="L41" s="238"/>
      <c r="M41" s="238"/>
      <c r="N41" s="238"/>
      <c r="O41" s="238"/>
      <c r="P41" s="238"/>
      <c r="Q41" s="238"/>
      <c r="R41" s="238"/>
      <c r="S41" s="238"/>
      <c r="T41" s="239"/>
      <c r="U41" s="273">
        <v>1</v>
      </c>
      <c r="V41" s="273"/>
      <c r="W41" s="273"/>
      <c r="X41" s="273"/>
      <c r="Y41" s="273"/>
      <c r="Z41" s="273"/>
      <c r="AA41" s="273"/>
      <c r="AB41" s="273"/>
      <c r="AC41" s="273"/>
      <c r="AD41" s="273"/>
      <c r="AE41" s="259">
        <f>ROUND(U41*U42*3+(1-U41)*3,1)</f>
        <v>0</v>
      </c>
      <c r="AF41" s="260"/>
      <c r="AG41" s="260"/>
      <c r="AH41" s="260"/>
      <c r="AI41" s="261"/>
      <c r="AJ41" s="188"/>
      <c r="AK41" s="188"/>
    </row>
    <row r="42" spans="1:37" ht="17.25" customHeight="1" x14ac:dyDescent="0.45">
      <c r="A42" s="187"/>
      <c r="B42" s="187"/>
      <c r="C42" s="193"/>
      <c r="D42" s="199"/>
      <c r="E42" s="274" t="s">
        <v>253</v>
      </c>
      <c r="F42" s="275"/>
      <c r="G42" s="275"/>
      <c r="H42" s="275"/>
      <c r="I42" s="275"/>
      <c r="J42" s="275"/>
      <c r="K42" s="275"/>
      <c r="L42" s="275"/>
      <c r="M42" s="275"/>
      <c r="N42" s="275"/>
      <c r="O42" s="275"/>
      <c r="P42" s="275"/>
      <c r="Q42" s="275"/>
      <c r="R42" s="275"/>
      <c r="S42" s="275"/>
      <c r="T42" s="276"/>
      <c r="U42" s="273">
        <v>0</v>
      </c>
      <c r="V42" s="273"/>
      <c r="W42" s="273"/>
      <c r="X42" s="273"/>
      <c r="Y42" s="273"/>
      <c r="Z42" s="273"/>
      <c r="AA42" s="273"/>
      <c r="AB42" s="273"/>
      <c r="AC42" s="273"/>
      <c r="AD42" s="273"/>
      <c r="AE42" s="262"/>
      <c r="AF42" s="263"/>
      <c r="AG42" s="263"/>
      <c r="AH42" s="263"/>
      <c r="AI42" s="264"/>
      <c r="AJ42" s="188"/>
      <c r="AK42" s="188"/>
    </row>
    <row r="43" spans="1:37" ht="17.25" customHeight="1" x14ac:dyDescent="0.45">
      <c r="A43" s="187"/>
      <c r="B43" s="187"/>
      <c r="C43" s="193"/>
      <c r="D43" s="272" t="s">
        <v>254</v>
      </c>
      <c r="E43" s="272"/>
      <c r="F43" s="272"/>
      <c r="G43" s="272"/>
      <c r="H43" s="272"/>
      <c r="I43" s="272"/>
      <c r="J43" s="272"/>
      <c r="K43" s="272"/>
      <c r="L43" s="272"/>
      <c r="M43" s="272"/>
      <c r="N43" s="272"/>
      <c r="O43" s="272"/>
      <c r="P43" s="272"/>
      <c r="Q43" s="272"/>
      <c r="R43" s="272"/>
      <c r="S43" s="272"/>
      <c r="T43" s="272"/>
      <c r="U43" s="253" t="s">
        <v>255</v>
      </c>
      <c r="V43" s="253"/>
      <c r="W43" s="253"/>
      <c r="X43" s="253"/>
      <c r="Y43" s="253"/>
      <c r="Z43" s="253"/>
      <c r="AA43" s="253"/>
      <c r="AB43" s="253"/>
      <c r="AC43" s="253"/>
      <c r="AD43" s="253"/>
      <c r="AE43" s="243" cm="1">
        <f t="array" ref="AE43">_xlfn.IFS(U43="すべて府内調達",1,U43="一部府内調達",0.5,U43="府内調達なし",0)</f>
        <v>0</v>
      </c>
      <c r="AF43" s="244"/>
      <c r="AG43" s="244"/>
      <c r="AH43" s="244"/>
      <c r="AI43" s="245"/>
      <c r="AJ43" s="188"/>
      <c r="AK43" s="188"/>
    </row>
    <row r="44" spans="1:37" ht="17.25" customHeight="1" x14ac:dyDescent="0.45">
      <c r="A44" s="187"/>
      <c r="B44" s="187"/>
      <c r="C44" s="193"/>
      <c r="D44" s="249" t="s">
        <v>256</v>
      </c>
      <c r="E44" s="250"/>
      <c r="F44" s="250"/>
      <c r="G44" s="250"/>
      <c r="H44" s="250"/>
      <c r="I44" s="250"/>
      <c r="J44" s="250"/>
      <c r="K44" s="250"/>
      <c r="L44" s="250"/>
      <c r="M44" s="250"/>
      <c r="N44" s="250"/>
      <c r="O44" s="250"/>
      <c r="P44" s="250"/>
      <c r="Q44" s="250"/>
      <c r="R44" s="250"/>
      <c r="S44" s="250"/>
      <c r="T44" s="255"/>
      <c r="U44" s="225" t="s">
        <v>257</v>
      </c>
      <c r="V44" s="226"/>
      <c r="W44" s="226"/>
      <c r="X44" s="226"/>
      <c r="Y44" s="226"/>
      <c r="Z44" s="226"/>
      <c r="AA44" s="226"/>
      <c r="AB44" s="226"/>
      <c r="AC44" s="226"/>
      <c r="AD44" s="227"/>
      <c r="AE44" s="259" cm="1">
        <f t="array" ref="AE44">_xlfn.IFS(U44="CCUSへの事業者登録及びCCUSの活用",1,U44="CCUSへの事業者登録なし",0)</f>
        <v>0</v>
      </c>
      <c r="AF44" s="260"/>
      <c r="AG44" s="260"/>
      <c r="AH44" s="260"/>
      <c r="AI44" s="261"/>
      <c r="AJ44" s="188"/>
      <c r="AK44" s="200"/>
    </row>
    <row r="45" spans="1:37" ht="17.25" customHeight="1" x14ac:dyDescent="0.45">
      <c r="A45" s="187"/>
      <c r="B45" s="187"/>
      <c r="C45" s="194"/>
      <c r="D45" s="256"/>
      <c r="E45" s="257"/>
      <c r="F45" s="257"/>
      <c r="G45" s="257"/>
      <c r="H45" s="257"/>
      <c r="I45" s="257"/>
      <c r="J45" s="257"/>
      <c r="K45" s="257"/>
      <c r="L45" s="257"/>
      <c r="M45" s="257"/>
      <c r="N45" s="257"/>
      <c r="O45" s="257"/>
      <c r="P45" s="257"/>
      <c r="Q45" s="257"/>
      <c r="R45" s="257"/>
      <c r="S45" s="257"/>
      <c r="T45" s="258"/>
      <c r="U45" s="228"/>
      <c r="V45" s="229"/>
      <c r="W45" s="229"/>
      <c r="X45" s="229"/>
      <c r="Y45" s="229"/>
      <c r="Z45" s="229"/>
      <c r="AA45" s="229"/>
      <c r="AB45" s="229"/>
      <c r="AC45" s="229"/>
      <c r="AD45" s="230"/>
      <c r="AE45" s="262"/>
      <c r="AF45" s="263"/>
      <c r="AG45" s="263"/>
      <c r="AH45" s="263"/>
      <c r="AI45" s="264"/>
      <c r="AJ45" s="188"/>
      <c r="AK45" s="188"/>
    </row>
    <row r="46" spans="1:37" ht="17.25" customHeight="1" x14ac:dyDescent="0.45">
      <c r="A46" s="187"/>
      <c r="B46" s="187"/>
      <c r="C46" s="249" t="s">
        <v>258</v>
      </c>
      <c r="D46" s="250"/>
      <c r="E46" s="250"/>
      <c r="F46" s="250"/>
      <c r="G46" s="250"/>
      <c r="H46" s="250"/>
      <c r="I46" s="250"/>
      <c r="J46" s="250"/>
      <c r="K46" s="250"/>
      <c r="L46" s="250"/>
      <c r="M46" s="250"/>
      <c r="N46" s="250"/>
      <c r="O46" s="250"/>
      <c r="P46" s="250"/>
      <c r="Q46" s="250"/>
      <c r="R46" s="250"/>
      <c r="S46" s="250"/>
      <c r="T46" s="250"/>
      <c r="U46" s="201"/>
      <c r="V46" s="201"/>
      <c r="W46" s="201"/>
      <c r="X46" s="201"/>
      <c r="Y46" s="201"/>
      <c r="Z46" s="201"/>
      <c r="AA46" s="201"/>
      <c r="AB46" s="201"/>
      <c r="AC46" s="201"/>
      <c r="AD46" s="201"/>
      <c r="AE46" s="251"/>
      <c r="AF46" s="251"/>
      <c r="AG46" s="251"/>
      <c r="AH46" s="251"/>
      <c r="AI46" s="251"/>
      <c r="AJ46" s="188"/>
      <c r="AK46" s="188"/>
    </row>
    <row r="47" spans="1:37" ht="17.25" customHeight="1" x14ac:dyDescent="0.45">
      <c r="A47" s="187"/>
      <c r="B47" s="187"/>
      <c r="C47" s="193"/>
      <c r="D47" s="249" t="s">
        <v>259</v>
      </c>
      <c r="E47" s="250"/>
      <c r="F47" s="250"/>
      <c r="G47" s="250"/>
      <c r="H47" s="250"/>
      <c r="I47" s="250"/>
      <c r="J47" s="250"/>
      <c r="K47" s="250"/>
      <c r="L47" s="250"/>
      <c r="M47" s="250"/>
      <c r="N47" s="250"/>
      <c r="O47" s="250"/>
      <c r="P47" s="250"/>
      <c r="Q47" s="250"/>
      <c r="R47" s="250"/>
      <c r="S47" s="250"/>
      <c r="T47" s="255"/>
      <c r="U47" s="225" t="s">
        <v>240</v>
      </c>
      <c r="V47" s="226"/>
      <c r="W47" s="226"/>
      <c r="X47" s="226"/>
      <c r="Y47" s="226"/>
      <c r="Z47" s="226"/>
      <c r="AA47" s="226"/>
      <c r="AB47" s="226"/>
      <c r="AC47" s="226"/>
      <c r="AD47" s="227"/>
      <c r="AE47" s="259" cm="1">
        <f t="array" ref="AE47">_xlfn.IFS(U47="表彰による加算点を申請します",1,U47="申請しません",0)</f>
        <v>0</v>
      </c>
      <c r="AF47" s="260"/>
      <c r="AG47" s="260"/>
      <c r="AH47" s="260"/>
      <c r="AI47" s="261"/>
      <c r="AJ47" s="188"/>
      <c r="AK47" s="188"/>
    </row>
    <row r="48" spans="1:37" ht="17.25" customHeight="1" x14ac:dyDescent="0.45">
      <c r="A48" s="187"/>
      <c r="B48" s="187"/>
      <c r="C48" s="194"/>
      <c r="D48" s="265"/>
      <c r="E48" s="277"/>
      <c r="F48" s="277"/>
      <c r="G48" s="277"/>
      <c r="H48" s="277"/>
      <c r="I48" s="277"/>
      <c r="J48" s="277"/>
      <c r="K48" s="277"/>
      <c r="L48" s="277"/>
      <c r="M48" s="277"/>
      <c r="N48" s="277"/>
      <c r="O48" s="277"/>
      <c r="P48" s="277"/>
      <c r="Q48" s="277"/>
      <c r="R48" s="277"/>
      <c r="S48" s="277"/>
      <c r="T48" s="278"/>
      <c r="U48" s="228"/>
      <c r="V48" s="229"/>
      <c r="W48" s="229"/>
      <c r="X48" s="229"/>
      <c r="Y48" s="229"/>
      <c r="Z48" s="229"/>
      <c r="AA48" s="229"/>
      <c r="AB48" s="229"/>
      <c r="AC48" s="229"/>
      <c r="AD48" s="230"/>
      <c r="AE48" s="262"/>
      <c r="AF48" s="263"/>
      <c r="AG48" s="263"/>
      <c r="AH48" s="263"/>
      <c r="AI48" s="264"/>
      <c r="AJ48" s="188"/>
      <c r="AK48" s="188"/>
    </row>
    <row r="49" spans="1:37" ht="17.25" hidden="1" customHeight="1" x14ac:dyDescent="0.45">
      <c r="A49" s="187"/>
      <c r="B49" s="187"/>
      <c r="C49" s="193"/>
      <c r="D49" s="196"/>
      <c r="E49" s="254" t="str">
        <f>IF(OR(U47="申請しません",U47=""),"","（誓約文）本入札において、地域維持業務（除雪等業務委託又は小修繕工事）の実績にかかる加算点を申請します。申請にあたり、本入札の落札決定まで、京都府のその他の入札には、同実績にかかる加算点を申請しません。")</f>
        <v/>
      </c>
      <c r="F49" s="254"/>
      <c r="G49" s="254"/>
      <c r="H49" s="254"/>
      <c r="I49" s="254"/>
      <c r="J49" s="254"/>
      <c r="K49" s="254"/>
      <c r="L49" s="254"/>
      <c r="M49" s="254"/>
      <c r="N49" s="254"/>
      <c r="O49" s="254"/>
      <c r="P49" s="254"/>
      <c r="Q49" s="254"/>
      <c r="R49" s="254"/>
      <c r="S49" s="254"/>
      <c r="T49" s="254"/>
      <c r="U49" s="254"/>
      <c r="V49" s="254"/>
      <c r="W49" s="254"/>
      <c r="X49" s="254"/>
      <c r="Y49" s="254"/>
      <c r="Z49" s="254"/>
      <c r="AA49" s="254"/>
      <c r="AB49" s="254"/>
      <c r="AC49" s="254"/>
      <c r="AD49" s="254"/>
      <c r="AE49" s="254"/>
      <c r="AF49" s="254"/>
      <c r="AG49" s="254"/>
      <c r="AH49" s="254"/>
      <c r="AI49" s="254"/>
      <c r="AJ49" s="188"/>
      <c r="AK49" s="188"/>
    </row>
    <row r="50" spans="1:37" ht="17.25" hidden="1" customHeight="1" x14ac:dyDescent="0.45">
      <c r="A50" s="187"/>
      <c r="B50" s="187"/>
      <c r="C50" s="192"/>
      <c r="D50" s="196"/>
      <c r="E50" s="254"/>
      <c r="F50" s="254"/>
      <c r="G50" s="254"/>
      <c r="H50" s="254"/>
      <c r="I50" s="254"/>
      <c r="J50" s="254"/>
      <c r="K50" s="254"/>
      <c r="L50" s="254"/>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188"/>
      <c r="AK50" s="188"/>
    </row>
    <row r="51" spans="1:37" ht="17.25" hidden="1" customHeight="1" x14ac:dyDescent="0.45">
      <c r="A51" s="187"/>
      <c r="B51" s="187"/>
      <c r="C51" s="192"/>
      <c r="D51" s="197"/>
      <c r="E51" s="254"/>
      <c r="F51" s="254"/>
      <c r="G51" s="254"/>
      <c r="H51" s="254"/>
      <c r="I51" s="254"/>
      <c r="J51" s="254"/>
      <c r="K51" s="254"/>
      <c r="L51" s="254"/>
      <c r="M51" s="254"/>
      <c r="N51" s="254"/>
      <c r="O51" s="254"/>
      <c r="P51" s="254"/>
      <c r="Q51" s="254"/>
      <c r="R51" s="254"/>
      <c r="S51" s="254"/>
      <c r="T51" s="254"/>
      <c r="U51" s="254"/>
      <c r="V51" s="254"/>
      <c r="W51" s="254"/>
      <c r="X51" s="254"/>
      <c r="Y51" s="254"/>
      <c r="Z51" s="254"/>
      <c r="AA51" s="254"/>
      <c r="AB51" s="254"/>
      <c r="AC51" s="254"/>
      <c r="AD51" s="254"/>
      <c r="AE51" s="254"/>
      <c r="AF51" s="254"/>
      <c r="AG51" s="254"/>
      <c r="AH51" s="254"/>
      <c r="AI51" s="254"/>
      <c r="AJ51" s="188"/>
      <c r="AK51" s="188"/>
    </row>
    <row r="52" spans="1:37" ht="17.25" hidden="1" customHeight="1" x14ac:dyDescent="0.45">
      <c r="A52" s="187"/>
      <c r="B52" s="187"/>
      <c r="C52" s="193"/>
      <c r="D52" s="249" t="s">
        <v>260</v>
      </c>
      <c r="E52" s="250"/>
      <c r="F52" s="250"/>
      <c r="G52" s="250"/>
      <c r="H52" s="250"/>
      <c r="I52" s="250"/>
      <c r="J52" s="250"/>
      <c r="K52" s="250"/>
      <c r="L52" s="250"/>
      <c r="M52" s="250"/>
      <c r="N52" s="250"/>
      <c r="O52" s="250"/>
      <c r="P52" s="250"/>
      <c r="Q52" s="250"/>
      <c r="R52" s="250"/>
      <c r="S52" s="250"/>
      <c r="T52" s="255"/>
      <c r="U52" s="225" t="s">
        <v>240</v>
      </c>
      <c r="V52" s="226"/>
      <c r="W52" s="226"/>
      <c r="X52" s="226"/>
      <c r="Y52" s="226"/>
      <c r="Z52" s="226"/>
      <c r="AA52" s="226"/>
      <c r="AB52" s="226"/>
      <c r="AC52" s="226"/>
      <c r="AD52" s="227"/>
      <c r="AE52" s="259" cm="1">
        <f t="array" ref="AE52">_xlfn.IFS(U52="表彰による加算点を申請します",0.5,U52="申請しません",0)</f>
        <v>0</v>
      </c>
      <c r="AF52" s="260"/>
      <c r="AG52" s="260"/>
      <c r="AH52" s="260"/>
      <c r="AI52" s="261"/>
      <c r="AJ52" s="188"/>
      <c r="AK52" s="188"/>
    </row>
    <row r="53" spans="1:37" ht="17.25" hidden="1" customHeight="1" x14ac:dyDescent="0.45">
      <c r="A53" s="187"/>
      <c r="B53" s="187"/>
      <c r="C53" s="193"/>
      <c r="D53" s="265"/>
      <c r="E53" s="277"/>
      <c r="F53" s="277"/>
      <c r="G53" s="277"/>
      <c r="H53" s="277"/>
      <c r="I53" s="277"/>
      <c r="J53" s="277"/>
      <c r="K53" s="277"/>
      <c r="L53" s="277"/>
      <c r="M53" s="277"/>
      <c r="N53" s="277"/>
      <c r="O53" s="277"/>
      <c r="P53" s="277"/>
      <c r="Q53" s="277"/>
      <c r="R53" s="277"/>
      <c r="S53" s="277"/>
      <c r="T53" s="278"/>
      <c r="U53" s="228"/>
      <c r="V53" s="229"/>
      <c r="W53" s="229"/>
      <c r="X53" s="229"/>
      <c r="Y53" s="229"/>
      <c r="Z53" s="229"/>
      <c r="AA53" s="229"/>
      <c r="AB53" s="229"/>
      <c r="AC53" s="229"/>
      <c r="AD53" s="230"/>
      <c r="AE53" s="262"/>
      <c r="AF53" s="263"/>
      <c r="AG53" s="263"/>
      <c r="AH53" s="263"/>
      <c r="AI53" s="264"/>
      <c r="AJ53" s="188"/>
      <c r="AK53" s="188"/>
    </row>
    <row r="54" spans="1:37" ht="17.25" hidden="1" customHeight="1" x14ac:dyDescent="0.45">
      <c r="A54" s="187"/>
      <c r="B54" s="187"/>
      <c r="C54" s="193"/>
      <c r="D54" s="196"/>
      <c r="E54" s="254" t="str">
        <f>IF(OR(U52="申請しません",U52=""),"","（誓約文）本入札において、地域維持業務（除雪等業務委託又は小修繕工事）の実績にかかる加算点を申請します。申請にあたり、本入札の落札決定まで、京都府のその他の入札には、同実績にかかる加算点を申請しません。")</f>
        <v/>
      </c>
      <c r="F54" s="254"/>
      <c r="G54" s="254"/>
      <c r="H54" s="254"/>
      <c r="I54" s="254"/>
      <c r="J54" s="254"/>
      <c r="K54" s="254"/>
      <c r="L54" s="254"/>
      <c r="M54" s="254"/>
      <c r="N54" s="254"/>
      <c r="O54" s="254"/>
      <c r="P54" s="254"/>
      <c r="Q54" s="254"/>
      <c r="R54" s="254"/>
      <c r="S54" s="254"/>
      <c r="T54" s="254"/>
      <c r="U54" s="254"/>
      <c r="V54" s="254"/>
      <c r="W54" s="254"/>
      <c r="X54" s="254"/>
      <c r="Y54" s="254"/>
      <c r="Z54" s="254"/>
      <c r="AA54" s="254"/>
      <c r="AB54" s="254"/>
      <c r="AC54" s="254"/>
      <c r="AD54" s="254"/>
      <c r="AE54" s="254"/>
      <c r="AF54" s="254"/>
      <c r="AG54" s="254"/>
      <c r="AH54" s="254"/>
      <c r="AI54" s="254"/>
      <c r="AJ54" s="188"/>
      <c r="AK54" s="188"/>
    </row>
    <row r="55" spans="1:37" ht="17.25" hidden="1" customHeight="1" x14ac:dyDescent="0.45">
      <c r="A55" s="187"/>
      <c r="B55" s="187"/>
      <c r="C55" s="192"/>
      <c r="D55" s="196"/>
      <c r="E55" s="254"/>
      <c r="F55" s="254"/>
      <c r="G55" s="254"/>
      <c r="H55" s="254"/>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4"/>
      <c r="AJ55" s="188"/>
      <c r="AK55" s="188"/>
    </row>
    <row r="56" spans="1:37" ht="17.25" hidden="1" customHeight="1" x14ac:dyDescent="0.45">
      <c r="A56" s="187"/>
      <c r="B56" s="187"/>
      <c r="C56" s="192"/>
      <c r="D56" s="197"/>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4"/>
      <c r="AJ56" s="188"/>
      <c r="AK56" s="188"/>
    </row>
    <row r="57" spans="1:37" ht="17.25" hidden="1" customHeight="1" x14ac:dyDescent="0.45">
      <c r="A57" s="187"/>
      <c r="B57" s="187"/>
      <c r="C57" s="193"/>
      <c r="D57" s="272" t="s">
        <v>261</v>
      </c>
      <c r="E57" s="272"/>
      <c r="F57" s="272"/>
      <c r="G57" s="272"/>
      <c r="H57" s="272"/>
      <c r="I57" s="272"/>
      <c r="J57" s="272"/>
      <c r="K57" s="272"/>
      <c r="L57" s="272"/>
      <c r="M57" s="272"/>
      <c r="N57" s="272"/>
      <c r="O57" s="272"/>
      <c r="P57" s="272"/>
      <c r="Q57" s="272"/>
      <c r="R57" s="272"/>
      <c r="S57" s="272"/>
      <c r="T57" s="272"/>
      <c r="U57" s="253" t="s">
        <v>262</v>
      </c>
      <c r="V57" s="253"/>
      <c r="W57" s="253"/>
      <c r="X57" s="253"/>
      <c r="Y57" s="253"/>
      <c r="Z57" s="253"/>
      <c r="AA57" s="253"/>
      <c r="AB57" s="253"/>
      <c r="AC57" s="253"/>
      <c r="AD57" s="253"/>
      <c r="AE57" s="243" cm="1">
        <f t="array" ref="AE57">_xlfn.IFS(U57="協定締結団体の構成員",1,U57="協定締結なし",0)</f>
        <v>0</v>
      </c>
      <c r="AF57" s="244"/>
      <c r="AG57" s="244"/>
      <c r="AH57" s="244"/>
      <c r="AI57" s="245"/>
      <c r="AJ57" s="188"/>
      <c r="AK57" s="200"/>
    </row>
    <row r="58" spans="1:37" ht="17.25" hidden="1" customHeight="1" x14ac:dyDescent="0.45">
      <c r="A58" s="187"/>
      <c r="B58" s="187"/>
      <c r="C58" s="193"/>
      <c r="D58" s="239" t="s">
        <v>263</v>
      </c>
      <c r="E58" s="272"/>
      <c r="F58" s="272"/>
      <c r="G58" s="272"/>
      <c r="H58" s="272"/>
      <c r="I58" s="272"/>
      <c r="J58" s="272"/>
      <c r="K58" s="272"/>
      <c r="L58" s="272"/>
      <c r="M58" s="272"/>
      <c r="N58" s="272"/>
      <c r="O58" s="272"/>
      <c r="P58" s="272"/>
      <c r="Q58" s="272"/>
      <c r="R58" s="272"/>
      <c r="S58" s="272"/>
      <c r="T58" s="272"/>
      <c r="U58" s="253" t="s">
        <v>264</v>
      </c>
      <c r="V58" s="253"/>
      <c r="W58" s="253"/>
      <c r="X58" s="253"/>
      <c r="Y58" s="253"/>
      <c r="Z58" s="253"/>
      <c r="AA58" s="253"/>
      <c r="AB58" s="253"/>
      <c r="AC58" s="253"/>
      <c r="AD58" s="253"/>
      <c r="AE58" s="243" cm="1">
        <f t="array" ref="AE58">_xlfn.IFS(U58="受注実績2件以上",1,U58="受注実績1件",0.5,U58="受注実績なし",0)</f>
        <v>0</v>
      </c>
      <c r="AF58" s="244"/>
      <c r="AG58" s="244"/>
      <c r="AH58" s="244"/>
      <c r="AI58" s="245"/>
      <c r="AJ58" s="188"/>
      <c r="AK58" s="200"/>
    </row>
    <row r="59" spans="1:37" ht="17.25" hidden="1" customHeight="1" x14ac:dyDescent="0.45">
      <c r="A59" s="187"/>
      <c r="B59" s="187"/>
      <c r="C59" s="193"/>
      <c r="D59" s="239" t="s">
        <v>265</v>
      </c>
      <c r="E59" s="272"/>
      <c r="F59" s="272"/>
      <c r="G59" s="272"/>
      <c r="H59" s="272"/>
      <c r="I59" s="272"/>
      <c r="J59" s="272"/>
      <c r="K59" s="272"/>
      <c r="L59" s="272"/>
      <c r="M59" s="272"/>
      <c r="N59" s="272"/>
      <c r="O59" s="272"/>
      <c r="P59" s="272"/>
      <c r="Q59" s="272"/>
      <c r="R59" s="272"/>
      <c r="S59" s="272"/>
      <c r="T59" s="272"/>
      <c r="U59" s="253" t="s">
        <v>264</v>
      </c>
      <c r="V59" s="253"/>
      <c r="W59" s="253"/>
      <c r="X59" s="253"/>
      <c r="Y59" s="253"/>
      <c r="Z59" s="253"/>
      <c r="AA59" s="253"/>
      <c r="AB59" s="253"/>
      <c r="AC59" s="253"/>
      <c r="AD59" s="253"/>
      <c r="AE59" s="243" cm="1">
        <f t="array" ref="AE59">_xlfn.IFS(U59="受注実績2件以上",1,U59="受注実績1件",0.5,U59="受注実績なし",0)</f>
        <v>0</v>
      </c>
      <c r="AF59" s="244"/>
      <c r="AG59" s="244"/>
      <c r="AH59" s="244"/>
      <c r="AI59" s="245"/>
      <c r="AJ59" s="188"/>
      <c r="AK59" s="200"/>
    </row>
    <row r="60" spans="1:37" ht="17.25" hidden="1" customHeight="1" x14ac:dyDescent="0.45">
      <c r="A60" s="187"/>
      <c r="B60" s="187"/>
      <c r="C60" s="193"/>
      <c r="D60" s="220" t="s">
        <v>266</v>
      </c>
      <c r="E60" s="220"/>
      <c r="F60" s="220"/>
      <c r="G60" s="220"/>
      <c r="H60" s="220"/>
      <c r="I60" s="220"/>
      <c r="J60" s="220"/>
      <c r="K60" s="220"/>
      <c r="L60" s="220"/>
      <c r="M60" s="220"/>
      <c r="N60" s="220"/>
      <c r="O60" s="220"/>
      <c r="P60" s="220"/>
      <c r="Q60" s="220"/>
      <c r="R60" s="220"/>
      <c r="S60" s="220"/>
      <c r="T60" s="220"/>
      <c r="U60" s="225" t="s">
        <v>267</v>
      </c>
      <c r="V60" s="226"/>
      <c r="W60" s="226"/>
      <c r="X60" s="226"/>
      <c r="Y60" s="226"/>
      <c r="Z60" s="226"/>
      <c r="AA60" s="226"/>
      <c r="AB60" s="226"/>
      <c r="AC60" s="226"/>
      <c r="AD60" s="227"/>
      <c r="AE60" s="260" cm="1">
        <f t="array" ref="AE60">_xlfn.IFS(U60="80点以上",1,U60="75点以上80点未満",0.5,U60="75点未満",0)</f>
        <v>0</v>
      </c>
      <c r="AF60" s="260"/>
      <c r="AG60" s="260"/>
      <c r="AH60" s="260"/>
      <c r="AI60" s="261"/>
      <c r="AJ60" s="188"/>
      <c r="AK60" s="200"/>
    </row>
    <row r="61" spans="1:37" ht="17.25" hidden="1" customHeight="1" x14ac:dyDescent="0.45">
      <c r="A61" s="187"/>
      <c r="B61" s="187"/>
      <c r="C61" s="249" t="s">
        <v>268</v>
      </c>
      <c r="D61" s="250"/>
      <c r="E61" s="250"/>
      <c r="F61" s="250"/>
      <c r="G61" s="250"/>
      <c r="H61" s="250"/>
      <c r="I61" s="250"/>
      <c r="J61" s="250"/>
      <c r="K61" s="250"/>
      <c r="L61" s="250"/>
      <c r="M61" s="250"/>
      <c r="N61" s="250"/>
      <c r="O61" s="250"/>
      <c r="P61" s="250"/>
      <c r="Q61" s="250"/>
      <c r="R61" s="250"/>
      <c r="S61" s="250"/>
      <c r="T61" s="250"/>
      <c r="U61" s="251"/>
      <c r="V61" s="251"/>
      <c r="W61" s="251"/>
      <c r="X61" s="251"/>
      <c r="Y61" s="251"/>
      <c r="Z61" s="251"/>
      <c r="AA61" s="251"/>
      <c r="AB61" s="251"/>
      <c r="AC61" s="251"/>
      <c r="AD61" s="251"/>
      <c r="AE61" s="251"/>
      <c r="AF61" s="251"/>
      <c r="AG61" s="251"/>
      <c r="AH61" s="251"/>
      <c r="AI61" s="252"/>
      <c r="AJ61" s="188"/>
      <c r="AK61" s="188"/>
    </row>
    <row r="62" spans="1:37" ht="17.25" hidden="1" customHeight="1" x14ac:dyDescent="0.45">
      <c r="A62" s="187"/>
      <c r="B62" s="187"/>
      <c r="C62" s="194"/>
      <c r="D62" s="272" t="s">
        <v>269</v>
      </c>
      <c r="E62" s="272"/>
      <c r="F62" s="272"/>
      <c r="G62" s="272"/>
      <c r="H62" s="272"/>
      <c r="I62" s="272"/>
      <c r="J62" s="272"/>
      <c r="K62" s="272"/>
      <c r="L62" s="272"/>
      <c r="M62" s="272"/>
      <c r="N62" s="272"/>
      <c r="O62" s="272"/>
      <c r="P62" s="272"/>
      <c r="Q62" s="272"/>
      <c r="R62" s="272"/>
      <c r="S62" s="272"/>
      <c r="T62" s="272"/>
      <c r="U62" s="253" t="s">
        <v>270</v>
      </c>
      <c r="V62" s="253"/>
      <c r="W62" s="253"/>
      <c r="X62" s="253"/>
      <c r="Y62" s="253"/>
      <c r="Z62" s="253"/>
      <c r="AA62" s="253"/>
      <c r="AB62" s="253"/>
      <c r="AC62" s="253"/>
      <c r="AD62" s="253"/>
      <c r="AE62" s="243" cm="1">
        <f t="array" ref="AE62">_xlfn.IFS(U62="現場の土木事務所管内",1,U62="現場の土木事務所管外",0)</f>
        <v>0</v>
      </c>
      <c r="AF62" s="244"/>
      <c r="AG62" s="244"/>
      <c r="AH62" s="244"/>
      <c r="AI62" s="245"/>
      <c r="AJ62" s="188"/>
      <c r="AK62" s="188"/>
    </row>
    <row r="63" spans="1:37" ht="17.25" hidden="1" customHeight="1" x14ac:dyDescent="0.45">
      <c r="A63" s="187"/>
      <c r="B63" s="187"/>
      <c r="C63" s="193"/>
      <c r="D63" s="219" t="s">
        <v>271</v>
      </c>
      <c r="E63" s="220"/>
      <c r="F63" s="220"/>
      <c r="G63" s="220"/>
      <c r="H63" s="220"/>
      <c r="I63" s="220"/>
      <c r="J63" s="220"/>
      <c r="K63" s="220"/>
      <c r="L63" s="220"/>
      <c r="M63" s="220"/>
      <c r="N63" s="220"/>
      <c r="O63" s="220"/>
      <c r="P63" s="220"/>
      <c r="Q63" s="220"/>
      <c r="R63" s="220"/>
      <c r="S63" s="220"/>
      <c r="T63" s="221"/>
      <c r="U63" s="285" t="s">
        <v>272</v>
      </c>
      <c r="V63" s="286"/>
      <c r="W63" s="286"/>
      <c r="X63" s="286"/>
      <c r="Y63" s="286"/>
      <c r="Z63" s="286"/>
      <c r="AA63" s="286"/>
      <c r="AB63" s="286"/>
      <c r="AC63" s="286"/>
      <c r="AD63" s="287"/>
      <c r="AE63" s="259" cm="1">
        <f t="array" ref="AE63">_xlfn.IFS(U63="京都府内",1,U63="京都府外",0)</f>
        <v>0</v>
      </c>
      <c r="AF63" s="260"/>
      <c r="AG63" s="260"/>
      <c r="AH63" s="260"/>
      <c r="AI63" s="261"/>
      <c r="AJ63" s="188"/>
      <c r="AK63" s="188"/>
    </row>
    <row r="64" spans="1:37" ht="17.25" hidden="1" customHeight="1" x14ac:dyDescent="0.45">
      <c r="A64" s="187"/>
      <c r="B64" s="187"/>
      <c r="C64" s="193"/>
      <c r="D64" s="222"/>
      <c r="E64" s="223"/>
      <c r="F64" s="223"/>
      <c r="G64" s="223"/>
      <c r="H64" s="223"/>
      <c r="I64" s="223"/>
      <c r="J64" s="223"/>
      <c r="K64" s="223"/>
      <c r="L64" s="223"/>
      <c r="M64" s="223"/>
      <c r="N64" s="223"/>
      <c r="O64" s="223"/>
      <c r="P64" s="223"/>
      <c r="Q64" s="223"/>
      <c r="R64" s="223"/>
      <c r="S64" s="223"/>
      <c r="T64" s="224"/>
      <c r="U64" s="288"/>
      <c r="V64" s="289"/>
      <c r="W64" s="289"/>
      <c r="X64" s="289"/>
      <c r="Y64" s="289"/>
      <c r="Z64" s="289"/>
      <c r="AA64" s="289"/>
      <c r="AB64" s="289"/>
      <c r="AC64" s="289"/>
      <c r="AD64" s="290"/>
      <c r="AE64" s="262"/>
      <c r="AF64" s="263"/>
      <c r="AG64" s="263"/>
      <c r="AH64" s="263"/>
      <c r="AI64" s="264"/>
      <c r="AJ64" s="188"/>
      <c r="AK64" s="188"/>
    </row>
    <row r="65" spans="1:37" ht="17.25" hidden="1" customHeight="1" x14ac:dyDescent="0.45">
      <c r="A65" s="187"/>
      <c r="B65" s="187"/>
      <c r="C65" s="193"/>
      <c r="D65" s="249" t="s">
        <v>273</v>
      </c>
      <c r="E65" s="250"/>
      <c r="F65" s="250"/>
      <c r="G65" s="250"/>
      <c r="H65" s="250"/>
      <c r="I65" s="250"/>
      <c r="J65" s="250"/>
      <c r="K65" s="250"/>
      <c r="L65" s="250"/>
      <c r="M65" s="250"/>
      <c r="N65" s="250"/>
      <c r="O65" s="250"/>
      <c r="P65" s="250"/>
      <c r="Q65" s="250"/>
      <c r="R65" s="250"/>
      <c r="S65" s="250"/>
      <c r="T65" s="255"/>
      <c r="U65" s="225" t="s">
        <v>240</v>
      </c>
      <c r="V65" s="226"/>
      <c r="W65" s="226"/>
      <c r="X65" s="226"/>
      <c r="Y65" s="226"/>
      <c r="Z65" s="226"/>
      <c r="AA65" s="226"/>
      <c r="AB65" s="226"/>
      <c r="AC65" s="226"/>
      <c r="AD65" s="227"/>
      <c r="AE65" s="259" cm="1">
        <f t="array" ref="AE65">_xlfn.IFS(U65="発注年度の4月1日から公告日まで受注実績0件であり加算点を申請します",1,U65="申請しません",0)</f>
        <v>0</v>
      </c>
      <c r="AF65" s="260"/>
      <c r="AG65" s="260"/>
      <c r="AH65" s="260"/>
      <c r="AI65" s="261"/>
      <c r="AJ65" s="188"/>
      <c r="AK65" s="200"/>
    </row>
    <row r="66" spans="1:37" ht="17.25" hidden="1" customHeight="1" x14ac:dyDescent="0.45">
      <c r="A66" s="187"/>
      <c r="B66" s="187"/>
      <c r="C66" s="193"/>
      <c r="D66" s="265"/>
      <c r="E66" s="277"/>
      <c r="F66" s="277"/>
      <c r="G66" s="277"/>
      <c r="H66" s="277"/>
      <c r="I66" s="277"/>
      <c r="J66" s="277"/>
      <c r="K66" s="277"/>
      <c r="L66" s="277"/>
      <c r="M66" s="277"/>
      <c r="N66" s="277"/>
      <c r="O66" s="277"/>
      <c r="P66" s="277"/>
      <c r="Q66" s="277"/>
      <c r="R66" s="277"/>
      <c r="S66" s="277"/>
      <c r="T66" s="278"/>
      <c r="U66" s="279"/>
      <c r="V66" s="280"/>
      <c r="W66" s="280"/>
      <c r="X66" s="280"/>
      <c r="Y66" s="280"/>
      <c r="Z66" s="280"/>
      <c r="AA66" s="280"/>
      <c r="AB66" s="280"/>
      <c r="AC66" s="280"/>
      <c r="AD66" s="281"/>
      <c r="AE66" s="282"/>
      <c r="AF66" s="283"/>
      <c r="AG66" s="283"/>
      <c r="AH66" s="283"/>
      <c r="AI66" s="284"/>
      <c r="AJ66" s="188"/>
      <c r="AK66" s="200"/>
    </row>
    <row r="67" spans="1:37" ht="17.25" hidden="1" customHeight="1" x14ac:dyDescent="0.45">
      <c r="A67" s="187"/>
      <c r="B67" s="187"/>
      <c r="C67" s="193"/>
      <c r="D67" s="265"/>
      <c r="E67" s="257"/>
      <c r="F67" s="257"/>
      <c r="G67" s="257"/>
      <c r="H67" s="257"/>
      <c r="I67" s="257"/>
      <c r="J67" s="257"/>
      <c r="K67" s="257"/>
      <c r="L67" s="257"/>
      <c r="M67" s="257"/>
      <c r="N67" s="257"/>
      <c r="O67" s="257"/>
      <c r="P67" s="257"/>
      <c r="Q67" s="257"/>
      <c r="R67" s="257"/>
      <c r="S67" s="257"/>
      <c r="T67" s="258"/>
      <c r="U67" s="228"/>
      <c r="V67" s="229"/>
      <c r="W67" s="229"/>
      <c r="X67" s="229"/>
      <c r="Y67" s="229"/>
      <c r="Z67" s="229"/>
      <c r="AA67" s="229"/>
      <c r="AB67" s="229"/>
      <c r="AC67" s="229"/>
      <c r="AD67" s="230"/>
      <c r="AE67" s="262"/>
      <c r="AF67" s="263"/>
      <c r="AG67" s="263"/>
      <c r="AH67" s="263"/>
      <c r="AI67" s="264"/>
      <c r="AJ67" s="188"/>
      <c r="AK67" s="188"/>
    </row>
    <row r="68" spans="1:37" ht="17.25" hidden="1" customHeight="1" x14ac:dyDescent="0.45">
      <c r="A68" s="187"/>
      <c r="B68" s="187"/>
      <c r="C68" s="193"/>
      <c r="D68" s="196"/>
      <c r="E68" s="254" t="str">
        <f>IF(OR(U65="申請しません",U65=""),"","（誓約文）本入札において、入札公告日時点における受注実績が０件であるため、受注実績の加算点を申請します。申請にあたり、本入札の落札決定まで、京都府のその他の入札には、同受注実績にかかる加算点を申請しません。")</f>
        <v/>
      </c>
      <c r="F68" s="254"/>
      <c r="G68" s="254"/>
      <c r="H68" s="254"/>
      <c r="I68" s="254"/>
      <c r="J68" s="254"/>
      <c r="K68" s="254"/>
      <c r="L68" s="254"/>
      <c r="M68" s="254"/>
      <c r="N68" s="254"/>
      <c r="O68" s="254"/>
      <c r="P68" s="254"/>
      <c r="Q68" s="254"/>
      <c r="R68" s="254"/>
      <c r="S68" s="254"/>
      <c r="T68" s="254"/>
      <c r="U68" s="254"/>
      <c r="V68" s="254"/>
      <c r="W68" s="254"/>
      <c r="X68" s="254"/>
      <c r="Y68" s="254"/>
      <c r="Z68" s="254"/>
      <c r="AA68" s="254"/>
      <c r="AB68" s="254"/>
      <c r="AC68" s="254"/>
      <c r="AD68" s="254"/>
      <c r="AE68" s="254"/>
      <c r="AF68" s="254"/>
      <c r="AG68" s="254"/>
      <c r="AH68" s="254"/>
      <c r="AI68" s="254"/>
      <c r="AJ68" s="188"/>
      <c r="AK68" s="188"/>
    </row>
    <row r="69" spans="1:37" ht="17.25" hidden="1" customHeight="1" x14ac:dyDescent="0.45">
      <c r="A69" s="187"/>
      <c r="B69" s="187"/>
      <c r="C69" s="192"/>
      <c r="D69" s="196"/>
      <c r="E69" s="254"/>
      <c r="F69" s="254"/>
      <c r="G69" s="254"/>
      <c r="H69" s="254"/>
      <c r="I69" s="254"/>
      <c r="J69" s="254"/>
      <c r="K69" s="254"/>
      <c r="L69" s="254"/>
      <c r="M69" s="254"/>
      <c r="N69" s="254"/>
      <c r="O69" s="254"/>
      <c r="P69" s="254"/>
      <c r="Q69" s="254"/>
      <c r="R69" s="254"/>
      <c r="S69" s="254"/>
      <c r="T69" s="254"/>
      <c r="U69" s="254"/>
      <c r="V69" s="254"/>
      <c r="W69" s="254"/>
      <c r="X69" s="254"/>
      <c r="Y69" s="254"/>
      <c r="Z69" s="254"/>
      <c r="AA69" s="254"/>
      <c r="AB69" s="254"/>
      <c r="AC69" s="254"/>
      <c r="AD69" s="254"/>
      <c r="AE69" s="254"/>
      <c r="AF69" s="254"/>
      <c r="AG69" s="254"/>
      <c r="AH69" s="254"/>
      <c r="AI69" s="254"/>
      <c r="AJ69" s="188"/>
      <c r="AK69" s="188"/>
    </row>
    <row r="70" spans="1:37" ht="17.25" hidden="1" customHeight="1" x14ac:dyDescent="0.45">
      <c r="A70" s="187"/>
      <c r="B70" s="187"/>
      <c r="C70" s="192"/>
      <c r="D70" s="197"/>
      <c r="E70" s="254"/>
      <c r="F70" s="254"/>
      <c r="G70" s="254"/>
      <c r="H70" s="254"/>
      <c r="I70" s="254"/>
      <c r="J70" s="254"/>
      <c r="K70" s="254"/>
      <c r="L70" s="254"/>
      <c r="M70" s="254"/>
      <c r="N70" s="254"/>
      <c r="O70" s="254"/>
      <c r="P70" s="254"/>
      <c r="Q70" s="254"/>
      <c r="R70" s="254"/>
      <c r="S70" s="254"/>
      <c r="T70" s="254"/>
      <c r="U70" s="254"/>
      <c r="V70" s="254"/>
      <c r="W70" s="254"/>
      <c r="X70" s="254"/>
      <c r="Y70" s="254"/>
      <c r="Z70" s="254"/>
      <c r="AA70" s="254"/>
      <c r="AB70" s="254"/>
      <c r="AC70" s="254"/>
      <c r="AD70" s="254"/>
      <c r="AE70" s="254"/>
      <c r="AF70" s="254"/>
      <c r="AG70" s="254"/>
      <c r="AH70" s="254"/>
      <c r="AI70" s="254"/>
      <c r="AJ70" s="188"/>
      <c r="AK70" s="188"/>
    </row>
    <row r="71" spans="1:37" ht="17.25" hidden="1" customHeight="1" x14ac:dyDescent="0.45">
      <c r="A71" s="187"/>
      <c r="B71" s="187"/>
      <c r="C71" s="193"/>
      <c r="D71" s="249" t="s">
        <v>274</v>
      </c>
      <c r="E71" s="250"/>
      <c r="F71" s="250"/>
      <c r="G71" s="250"/>
      <c r="H71" s="250"/>
      <c r="I71" s="250"/>
      <c r="J71" s="250"/>
      <c r="K71" s="250"/>
      <c r="L71" s="250"/>
      <c r="M71" s="250"/>
      <c r="N71" s="250"/>
      <c r="O71" s="250"/>
      <c r="P71" s="250"/>
      <c r="Q71" s="250"/>
      <c r="R71" s="250"/>
      <c r="S71" s="250"/>
      <c r="T71" s="255"/>
      <c r="U71" s="225" t="s">
        <v>275</v>
      </c>
      <c r="V71" s="226"/>
      <c r="W71" s="226"/>
      <c r="X71" s="226"/>
      <c r="Y71" s="226"/>
      <c r="Z71" s="226"/>
      <c r="AA71" s="226"/>
      <c r="AB71" s="226"/>
      <c r="AC71" s="226"/>
      <c r="AD71" s="227"/>
      <c r="AE71" s="259" cm="1">
        <f t="array" ref="AE71">_xlfn.IFS(U71="発注者が指定した取組のうち2つに取り組みます",1,U71="発注者が指定した取組のうち1つに取り組みます",0.5,U71="取り組む予定はありません",0)</f>
        <v>0</v>
      </c>
      <c r="AF71" s="260"/>
      <c r="AG71" s="260"/>
      <c r="AH71" s="260"/>
      <c r="AI71" s="261"/>
      <c r="AJ71" s="188"/>
      <c r="AK71" s="188"/>
    </row>
    <row r="72" spans="1:37" ht="17.25" hidden="1" customHeight="1" x14ac:dyDescent="0.45">
      <c r="A72" s="187"/>
      <c r="B72" s="187"/>
      <c r="C72" s="194"/>
      <c r="D72" s="256"/>
      <c r="E72" s="257"/>
      <c r="F72" s="257"/>
      <c r="G72" s="257"/>
      <c r="H72" s="257"/>
      <c r="I72" s="257"/>
      <c r="J72" s="257"/>
      <c r="K72" s="257"/>
      <c r="L72" s="257"/>
      <c r="M72" s="257"/>
      <c r="N72" s="257"/>
      <c r="O72" s="257"/>
      <c r="P72" s="257"/>
      <c r="Q72" s="257"/>
      <c r="R72" s="257"/>
      <c r="S72" s="257"/>
      <c r="T72" s="258"/>
      <c r="U72" s="228"/>
      <c r="V72" s="229"/>
      <c r="W72" s="229"/>
      <c r="X72" s="229"/>
      <c r="Y72" s="229"/>
      <c r="Z72" s="229"/>
      <c r="AA72" s="229"/>
      <c r="AB72" s="229"/>
      <c r="AC72" s="229"/>
      <c r="AD72" s="230"/>
      <c r="AE72" s="262"/>
      <c r="AF72" s="263"/>
      <c r="AG72" s="263"/>
      <c r="AH72" s="263"/>
      <c r="AI72" s="264"/>
      <c r="AJ72" s="188"/>
      <c r="AK72" s="188"/>
    </row>
    <row r="73" spans="1:37" ht="17.25" customHeight="1" x14ac:dyDescent="0.45">
      <c r="A73" s="187"/>
      <c r="B73" s="187"/>
      <c r="C73" s="187"/>
      <c r="D73" s="296" t="s">
        <v>276</v>
      </c>
      <c r="E73" s="296"/>
      <c r="F73" s="296"/>
      <c r="G73" s="296"/>
      <c r="H73" s="296"/>
      <c r="I73" s="296"/>
      <c r="J73" s="296"/>
      <c r="K73" s="296"/>
      <c r="L73" s="296"/>
      <c r="M73" s="296"/>
      <c r="N73" s="296"/>
      <c r="O73" s="296"/>
      <c r="P73" s="296"/>
      <c r="Q73" s="296"/>
      <c r="R73" s="296"/>
      <c r="S73" s="296"/>
      <c r="T73" s="296"/>
      <c r="U73" s="247" t="s">
        <v>277</v>
      </c>
      <c r="V73" s="247"/>
      <c r="W73" s="247"/>
      <c r="X73" s="247"/>
      <c r="Y73" s="247"/>
      <c r="Z73" s="247"/>
      <c r="AA73" s="247"/>
      <c r="AB73" s="247"/>
      <c r="AC73" s="247"/>
      <c r="AD73" s="247"/>
      <c r="AE73" s="297">
        <f>SUM(AE14:AI72)</f>
        <v>0</v>
      </c>
      <c r="AF73" s="298"/>
      <c r="AG73" s="298"/>
      <c r="AH73" s="298"/>
      <c r="AI73" s="299"/>
      <c r="AJ73" s="188"/>
      <c r="AK73" s="188"/>
    </row>
    <row r="74" spans="1:37" ht="17.25" customHeight="1" x14ac:dyDescent="0.45">
      <c r="A74" s="187"/>
      <c r="B74" s="187"/>
      <c r="C74" s="187"/>
      <c r="D74" s="291" t="s">
        <v>278</v>
      </c>
      <c r="E74" s="291"/>
      <c r="F74" s="291"/>
      <c r="G74" s="291"/>
      <c r="H74" s="291"/>
      <c r="I74" s="291"/>
      <c r="J74" s="291"/>
      <c r="K74" s="291"/>
      <c r="L74" s="291"/>
      <c r="M74" s="291"/>
      <c r="N74" s="291"/>
      <c r="O74" s="291"/>
      <c r="P74" s="291"/>
      <c r="Q74" s="291"/>
      <c r="R74" s="291"/>
      <c r="S74" s="291"/>
      <c r="T74" s="291"/>
      <c r="U74" s="247" t="s">
        <v>279</v>
      </c>
      <c r="V74" s="247"/>
      <c r="W74" s="247"/>
      <c r="X74" s="247"/>
      <c r="Y74" s="247"/>
      <c r="Z74" s="247"/>
      <c r="AA74" s="247"/>
      <c r="AB74" s="247"/>
      <c r="AC74" s="247"/>
      <c r="AD74" s="247"/>
      <c r="AE74" s="297">
        <v>100</v>
      </c>
      <c r="AF74" s="298"/>
      <c r="AG74" s="298"/>
      <c r="AH74" s="298"/>
      <c r="AI74" s="299"/>
      <c r="AJ74" s="188"/>
      <c r="AK74" s="188"/>
    </row>
    <row r="75" spans="1:37" ht="17.25" customHeight="1" x14ac:dyDescent="0.45">
      <c r="A75" s="187"/>
      <c r="B75" s="187"/>
      <c r="C75" s="187"/>
      <c r="D75" s="291" t="s">
        <v>280</v>
      </c>
      <c r="E75" s="291"/>
      <c r="F75" s="291"/>
      <c r="G75" s="291"/>
      <c r="H75" s="291"/>
      <c r="I75" s="291"/>
      <c r="J75" s="291"/>
      <c r="K75" s="291"/>
      <c r="L75" s="291"/>
      <c r="M75" s="291"/>
      <c r="N75" s="291"/>
      <c r="O75" s="291"/>
      <c r="P75" s="291"/>
      <c r="Q75" s="291"/>
      <c r="R75" s="291"/>
      <c r="S75" s="291"/>
      <c r="T75" s="291"/>
      <c r="U75" s="247" t="s">
        <v>281</v>
      </c>
      <c r="V75" s="247"/>
      <c r="W75" s="247"/>
      <c r="X75" s="247"/>
      <c r="Y75" s="247"/>
      <c r="Z75" s="247"/>
      <c r="AA75" s="247"/>
      <c r="AB75" s="247"/>
      <c r="AC75" s="247"/>
      <c r="AD75" s="247"/>
      <c r="AE75" s="292">
        <f>AE73+AE74</f>
        <v>100</v>
      </c>
      <c r="AF75" s="293"/>
      <c r="AG75" s="293"/>
      <c r="AH75" s="293"/>
      <c r="AI75" s="294"/>
      <c r="AJ75" s="188"/>
      <c r="AK75" s="188"/>
    </row>
    <row r="76" spans="1:37" ht="17.25" customHeight="1" x14ac:dyDescent="0.45">
      <c r="A76" s="187"/>
      <c r="B76" s="187"/>
      <c r="C76" s="187"/>
      <c r="D76" s="277"/>
      <c r="E76" s="277"/>
      <c r="F76" s="277"/>
      <c r="G76" s="277"/>
      <c r="H76" s="277"/>
      <c r="I76" s="277"/>
      <c r="J76" s="277"/>
      <c r="K76" s="277"/>
      <c r="L76" s="277"/>
      <c r="M76" s="277"/>
      <c r="N76" s="277"/>
      <c r="O76" s="277"/>
      <c r="P76" s="277"/>
      <c r="Q76" s="277"/>
      <c r="R76" s="277"/>
      <c r="S76" s="277"/>
      <c r="T76" s="277"/>
      <c r="U76" s="295"/>
      <c r="V76" s="295"/>
      <c r="W76" s="295"/>
      <c r="X76" s="295"/>
      <c r="Y76" s="295"/>
      <c r="Z76" s="295"/>
      <c r="AA76" s="295"/>
      <c r="AB76" s="295"/>
      <c r="AC76" s="295"/>
      <c r="AD76" s="295"/>
      <c r="AE76" s="295"/>
      <c r="AF76" s="295"/>
      <c r="AG76" s="295"/>
      <c r="AH76" s="295"/>
      <c r="AI76" s="295"/>
      <c r="AJ76" s="188"/>
      <c r="AK76" s="188"/>
    </row>
    <row r="77" spans="1:37" ht="17.25" hidden="1" customHeight="1" x14ac:dyDescent="0.45">
      <c r="A77" s="187"/>
      <c r="B77" s="187"/>
      <c r="C77" s="187" t="s">
        <v>282</v>
      </c>
      <c r="D77" s="187"/>
      <c r="E77" s="187"/>
      <c r="F77" s="187"/>
      <c r="G77" s="187"/>
      <c r="H77" s="187"/>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c r="AG77" s="187"/>
      <c r="AH77" s="187"/>
      <c r="AI77" s="187"/>
      <c r="AJ77" s="188"/>
      <c r="AK77" s="188"/>
    </row>
    <row r="78" spans="1:37" ht="17.25" hidden="1" customHeight="1" x14ac:dyDescent="0.45">
      <c r="A78" s="187"/>
      <c r="B78" s="187"/>
      <c r="C78" s="247" t="s">
        <v>223</v>
      </c>
      <c r="D78" s="247"/>
      <c r="E78" s="247"/>
      <c r="F78" s="247"/>
      <c r="G78" s="247"/>
      <c r="H78" s="247"/>
      <c r="I78" s="247"/>
      <c r="J78" s="247"/>
      <c r="K78" s="247"/>
      <c r="L78" s="247"/>
      <c r="M78" s="247"/>
      <c r="N78" s="247"/>
      <c r="O78" s="247"/>
      <c r="P78" s="247"/>
      <c r="Q78" s="247"/>
      <c r="R78" s="247"/>
      <c r="S78" s="247"/>
      <c r="T78" s="247"/>
      <c r="U78" s="247" t="s">
        <v>224</v>
      </c>
      <c r="V78" s="247"/>
      <c r="W78" s="247"/>
      <c r="X78" s="247"/>
      <c r="Y78" s="247"/>
      <c r="Z78" s="247"/>
      <c r="AA78" s="247"/>
      <c r="AB78" s="247"/>
      <c r="AC78" s="247"/>
      <c r="AD78" s="247"/>
      <c r="AE78" s="248" t="s">
        <v>225</v>
      </c>
      <c r="AF78" s="248"/>
      <c r="AG78" s="248"/>
      <c r="AH78" s="248"/>
      <c r="AI78" s="248"/>
      <c r="AJ78" s="188"/>
      <c r="AK78" s="188"/>
    </row>
    <row r="79" spans="1:37" ht="17.25" hidden="1" customHeight="1" x14ac:dyDescent="0.45">
      <c r="A79" s="187"/>
      <c r="B79" s="187"/>
      <c r="C79" s="247"/>
      <c r="D79" s="247"/>
      <c r="E79" s="247"/>
      <c r="F79" s="247"/>
      <c r="G79" s="247"/>
      <c r="H79" s="247"/>
      <c r="I79" s="247"/>
      <c r="J79" s="247"/>
      <c r="K79" s="247"/>
      <c r="L79" s="247"/>
      <c r="M79" s="247"/>
      <c r="N79" s="247"/>
      <c r="O79" s="247"/>
      <c r="P79" s="247"/>
      <c r="Q79" s="247"/>
      <c r="R79" s="247"/>
      <c r="S79" s="247"/>
      <c r="T79" s="247"/>
      <c r="U79" s="247"/>
      <c r="V79" s="247"/>
      <c r="W79" s="247"/>
      <c r="X79" s="247"/>
      <c r="Y79" s="247"/>
      <c r="Z79" s="247"/>
      <c r="AA79" s="247"/>
      <c r="AB79" s="247"/>
      <c r="AC79" s="247"/>
      <c r="AD79" s="247"/>
      <c r="AE79" s="248"/>
      <c r="AF79" s="248"/>
      <c r="AG79" s="248"/>
      <c r="AH79" s="248"/>
      <c r="AI79" s="248"/>
      <c r="AJ79" s="188"/>
      <c r="AK79" s="188"/>
    </row>
    <row r="80" spans="1:37" ht="17.25" hidden="1" customHeight="1" x14ac:dyDescent="0.45">
      <c r="A80" s="187"/>
      <c r="B80" s="187"/>
      <c r="C80" s="249" t="s">
        <v>226</v>
      </c>
      <c r="D80" s="250"/>
      <c r="E80" s="250"/>
      <c r="F80" s="250"/>
      <c r="G80" s="250"/>
      <c r="H80" s="250"/>
      <c r="I80" s="250"/>
      <c r="J80" s="250"/>
      <c r="K80" s="250"/>
      <c r="L80" s="250"/>
      <c r="M80" s="250"/>
      <c r="N80" s="250"/>
      <c r="O80" s="250"/>
      <c r="P80" s="250"/>
      <c r="Q80" s="250"/>
      <c r="R80" s="250"/>
      <c r="S80" s="250"/>
      <c r="T80" s="250"/>
      <c r="U80" s="251"/>
      <c r="V80" s="251"/>
      <c r="W80" s="251"/>
      <c r="X80" s="251"/>
      <c r="Y80" s="251"/>
      <c r="Z80" s="251"/>
      <c r="AA80" s="251"/>
      <c r="AB80" s="251"/>
      <c r="AC80" s="251"/>
      <c r="AD80" s="251"/>
      <c r="AE80" s="251"/>
      <c r="AF80" s="251"/>
      <c r="AG80" s="251"/>
      <c r="AH80" s="251"/>
      <c r="AI80" s="252"/>
      <c r="AJ80" s="188"/>
      <c r="AK80" s="188"/>
    </row>
    <row r="81" spans="1:37" ht="15.75" hidden="1" customHeight="1" x14ac:dyDescent="0.45">
      <c r="A81" s="187"/>
      <c r="B81" s="187"/>
      <c r="C81" s="192"/>
      <c r="D81" s="219" t="s">
        <v>227</v>
      </c>
      <c r="E81" s="220"/>
      <c r="F81" s="220"/>
      <c r="G81" s="220"/>
      <c r="H81" s="220"/>
      <c r="I81" s="220"/>
      <c r="J81" s="220"/>
      <c r="K81" s="220"/>
      <c r="L81" s="220"/>
      <c r="M81" s="220"/>
      <c r="N81" s="220"/>
      <c r="O81" s="220"/>
      <c r="P81" s="220"/>
      <c r="Q81" s="220"/>
      <c r="R81" s="220"/>
      <c r="S81" s="220"/>
      <c r="T81" s="221"/>
      <c r="U81" s="225" t="s">
        <v>228</v>
      </c>
      <c r="V81" s="226"/>
      <c r="W81" s="226"/>
      <c r="X81" s="226"/>
      <c r="Y81" s="226"/>
      <c r="Z81" s="226"/>
      <c r="AA81" s="226"/>
      <c r="AB81" s="226"/>
      <c r="AC81" s="226"/>
      <c r="AD81" s="227"/>
      <c r="AE81" s="231" cm="1">
        <f t="array" ref="AE81">_xlfn.IFS(U81="80点以上",0.8,U81="77.5点以上80点未満",0.7,U81="75点以上77.5点未満",0.6,U81="72.5点以上75点未満",0.5,U81="70点以上72.5点未満",0.4,U81="67.5点以上70点未満",0.3,U81="65点以上67.5点未満",0.2,U81="65点未満又は実績なし",0)</f>
        <v>0</v>
      </c>
      <c r="AF81" s="232"/>
      <c r="AG81" s="232"/>
      <c r="AH81" s="232"/>
      <c r="AI81" s="233"/>
      <c r="AJ81" s="188"/>
      <c r="AK81" s="188"/>
    </row>
    <row r="82" spans="1:37" ht="17.25" hidden="1" customHeight="1" x14ac:dyDescent="0.45">
      <c r="A82" s="187"/>
      <c r="B82" s="187"/>
      <c r="C82" s="192"/>
      <c r="D82" s="222"/>
      <c r="E82" s="223"/>
      <c r="F82" s="223"/>
      <c r="G82" s="223"/>
      <c r="H82" s="223"/>
      <c r="I82" s="223"/>
      <c r="J82" s="223"/>
      <c r="K82" s="223"/>
      <c r="L82" s="223"/>
      <c r="M82" s="223"/>
      <c r="N82" s="223"/>
      <c r="O82" s="223"/>
      <c r="P82" s="223"/>
      <c r="Q82" s="223"/>
      <c r="R82" s="223"/>
      <c r="S82" s="223"/>
      <c r="T82" s="224"/>
      <c r="U82" s="228"/>
      <c r="V82" s="229"/>
      <c r="W82" s="229"/>
      <c r="X82" s="229"/>
      <c r="Y82" s="229"/>
      <c r="Z82" s="229"/>
      <c r="AA82" s="229"/>
      <c r="AB82" s="229"/>
      <c r="AC82" s="229"/>
      <c r="AD82" s="230"/>
      <c r="AE82" s="234"/>
      <c r="AF82" s="235"/>
      <c r="AG82" s="235"/>
      <c r="AH82" s="235"/>
      <c r="AI82" s="236"/>
      <c r="AJ82" s="188"/>
      <c r="AK82" s="188"/>
    </row>
    <row r="83" spans="1:37" ht="17.25" hidden="1" customHeight="1" x14ac:dyDescent="0.45">
      <c r="A83" s="187"/>
      <c r="B83" s="187"/>
      <c r="C83" s="193"/>
      <c r="D83" s="237" t="s">
        <v>231</v>
      </c>
      <c r="E83" s="238"/>
      <c r="F83" s="238"/>
      <c r="G83" s="238"/>
      <c r="H83" s="238"/>
      <c r="I83" s="238"/>
      <c r="J83" s="238"/>
      <c r="K83" s="238"/>
      <c r="L83" s="238"/>
      <c r="M83" s="238"/>
      <c r="N83" s="238"/>
      <c r="O83" s="238"/>
      <c r="P83" s="238"/>
      <c r="Q83" s="238"/>
      <c r="R83" s="238"/>
      <c r="S83" s="238"/>
      <c r="T83" s="239"/>
      <c r="U83" s="240" t="s">
        <v>232</v>
      </c>
      <c r="V83" s="241"/>
      <c r="W83" s="241"/>
      <c r="X83" s="241"/>
      <c r="Y83" s="241"/>
      <c r="Z83" s="241"/>
      <c r="AA83" s="241"/>
      <c r="AB83" s="241"/>
      <c r="AC83" s="241"/>
      <c r="AD83" s="242"/>
      <c r="AE83" s="243">
        <f>MAX(AE81*-1,_xlfn.IFS(U83="0件",0,U83="1件",-0.1,U83="2件",-0.2,U83="3件",-0.3,U83="4件",-0.4,U83="5件",-0.5,U83="6件",-0.6,U83="7件",-0.7,U83="8件",-0.8,U83="9件",-0.9,U83="10件以上",-1))</f>
        <v>0</v>
      </c>
      <c r="AF83" s="244"/>
      <c r="AG83" s="244"/>
      <c r="AH83" s="244"/>
      <c r="AI83" s="245"/>
      <c r="AJ83" s="188"/>
      <c r="AK83" s="188"/>
    </row>
    <row r="84" spans="1:37" ht="17.25" hidden="1" customHeight="1" x14ac:dyDescent="0.45">
      <c r="A84" s="187"/>
      <c r="B84" s="187"/>
      <c r="C84" s="193"/>
      <c r="D84" s="237" t="s">
        <v>233</v>
      </c>
      <c r="E84" s="238"/>
      <c r="F84" s="238"/>
      <c r="G84" s="238"/>
      <c r="H84" s="238"/>
      <c r="I84" s="238"/>
      <c r="J84" s="238"/>
      <c r="K84" s="238"/>
      <c r="L84" s="238"/>
      <c r="M84" s="238"/>
      <c r="N84" s="238"/>
      <c r="O84" s="238"/>
      <c r="P84" s="238"/>
      <c r="Q84" s="238"/>
      <c r="R84" s="238"/>
      <c r="S84" s="238"/>
      <c r="T84" s="239"/>
      <c r="U84" s="240" t="s">
        <v>234</v>
      </c>
      <c r="V84" s="241"/>
      <c r="W84" s="241"/>
      <c r="X84" s="241"/>
      <c r="Y84" s="241"/>
      <c r="Z84" s="241"/>
      <c r="AA84" s="241"/>
      <c r="AB84" s="241"/>
      <c r="AC84" s="241"/>
      <c r="AD84" s="242"/>
      <c r="AE84" s="243" cm="1">
        <f t="array" ref="AE84">_xlfn.IFS(U84="30単位以上",0.8,U84="15単位以上30単位未満",0.5,U84="15単位未満",0)</f>
        <v>0</v>
      </c>
      <c r="AF84" s="244"/>
      <c r="AG84" s="244"/>
      <c r="AH84" s="244"/>
      <c r="AI84" s="245"/>
      <c r="AJ84" s="188"/>
      <c r="AK84" s="188"/>
    </row>
    <row r="85" spans="1:37" ht="17.25" hidden="1" customHeight="1" x14ac:dyDescent="0.45">
      <c r="A85" s="187"/>
      <c r="B85" s="187"/>
      <c r="C85" s="194"/>
      <c r="D85" s="237" t="s">
        <v>283</v>
      </c>
      <c r="E85" s="238"/>
      <c r="F85" s="238"/>
      <c r="G85" s="238"/>
      <c r="H85" s="238"/>
      <c r="I85" s="238"/>
      <c r="J85" s="238"/>
      <c r="K85" s="238"/>
      <c r="L85" s="238"/>
      <c r="M85" s="238"/>
      <c r="N85" s="238"/>
      <c r="O85" s="238"/>
      <c r="P85" s="238"/>
      <c r="Q85" s="238"/>
      <c r="R85" s="238"/>
      <c r="S85" s="238"/>
      <c r="T85" s="239"/>
      <c r="U85" s="240" t="s">
        <v>284</v>
      </c>
      <c r="V85" s="241"/>
      <c r="W85" s="241"/>
      <c r="X85" s="241"/>
      <c r="Y85" s="241"/>
      <c r="Z85" s="241"/>
      <c r="AA85" s="241"/>
      <c r="AB85" s="241"/>
      <c r="AC85" s="241"/>
      <c r="AD85" s="242"/>
      <c r="AE85" s="243" cm="1">
        <f t="array" ref="AE85">_xlfn.IFS(U85="資格あり",0.2,U85="資格なし",0)</f>
        <v>0</v>
      </c>
      <c r="AF85" s="244"/>
      <c r="AG85" s="244"/>
      <c r="AH85" s="244"/>
      <c r="AI85" s="245"/>
      <c r="AJ85" s="188"/>
      <c r="AK85" s="188"/>
    </row>
    <row r="86" spans="1:37" ht="17.25" hidden="1" customHeight="1" x14ac:dyDescent="0.45">
      <c r="A86" s="187"/>
      <c r="B86" s="187"/>
      <c r="C86" s="249" t="s">
        <v>235</v>
      </c>
      <c r="D86" s="250"/>
      <c r="E86" s="250"/>
      <c r="F86" s="250"/>
      <c r="G86" s="250"/>
      <c r="H86" s="250"/>
      <c r="I86" s="250"/>
      <c r="J86" s="250"/>
      <c r="K86" s="250"/>
      <c r="L86" s="250"/>
      <c r="M86" s="250"/>
      <c r="N86" s="250"/>
      <c r="O86" s="250"/>
      <c r="P86" s="250"/>
      <c r="Q86" s="250"/>
      <c r="R86" s="250"/>
      <c r="S86" s="250"/>
      <c r="T86" s="250"/>
      <c r="U86" s="251"/>
      <c r="V86" s="251"/>
      <c r="W86" s="251"/>
      <c r="X86" s="251"/>
      <c r="Y86" s="251"/>
      <c r="Z86" s="251"/>
      <c r="AA86" s="251"/>
      <c r="AB86" s="251"/>
      <c r="AC86" s="251"/>
      <c r="AD86" s="251"/>
      <c r="AE86" s="251"/>
      <c r="AF86" s="251"/>
      <c r="AG86" s="251"/>
      <c r="AH86" s="251"/>
      <c r="AI86" s="252"/>
      <c r="AJ86" s="188"/>
      <c r="AK86" s="188"/>
    </row>
    <row r="87" spans="1:37" ht="17.25" hidden="1" customHeight="1" x14ac:dyDescent="0.45">
      <c r="A87" s="187"/>
      <c r="B87" s="187"/>
      <c r="C87" s="192"/>
      <c r="D87" s="249" t="s">
        <v>285</v>
      </c>
      <c r="E87" s="250"/>
      <c r="F87" s="250"/>
      <c r="G87" s="250"/>
      <c r="H87" s="250"/>
      <c r="I87" s="250"/>
      <c r="J87" s="250"/>
      <c r="K87" s="250"/>
      <c r="L87" s="250"/>
      <c r="M87" s="250"/>
      <c r="N87" s="250"/>
      <c r="O87" s="250"/>
      <c r="P87" s="250"/>
      <c r="Q87" s="250"/>
      <c r="R87" s="250"/>
      <c r="S87" s="250"/>
      <c r="T87" s="255"/>
      <c r="U87" s="226" t="s">
        <v>286</v>
      </c>
      <c r="V87" s="226"/>
      <c r="W87" s="226"/>
      <c r="X87" s="226"/>
      <c r="Y87" s="226"/>
      <c r="Z87" s="226"/>
      <c r="AA87" s="226"/>
      <c r="AB87" s="226"/>
      <c r="AC87" s="226"/>
      <c r="AD87" s="226"/>
      <c r="AE87" s="259" cm="1">
        <f t="array" ref="AE87">_xlfn.IFS(U87="複数台保有（長期リースによる保有を含む。）",1,U87="１台保有（長期リースによる保有を含む。）",0.5,U87="自社保有なし",0)</f>
        <v>0</v>
      </c>
      <c r="AF87" s="260"/>
      <c r="AG87" s="260"/>
      <c r="AH87" s="260"/>
      <c r="AI87" s="261"/>
      <c r="AJ87" s="188"/>
      <c r="AK87" s="188"/>
    </row>
    <row r="88" spans="1:37" ht="17.25" hidden="1" customHeight="1" x14ac:dyDescent="0.45">
      <c r="A88" s="187"/>
      <c r="B88" s="187"/>
      <c r="C88" s="194"/>
      <c r="D88" s="256"/>
      <c r="E88" s="257"/>
      <c r="F88" s="257"/>
      <c r="G88" s="257"/>
      <c r="H88" s="257"/>
      <c r="I88" s="257"/>
      <c r="J88" s="257"/>
      <c r="K88" s="257"/>
      <c r="L88" s="257"/>
      <c r="M88" s="257"/>
      <c r="N88" s="257"/>
      <c r="O88" s="257"/>
      <c r="P88" s="257"/>
      <c r="Q88" s="257"/>
      <c r="R88" s="257"/>
      <c r="S88" s="257"/>
      <c r="T88" s="258"/>
      <c r="U88" s="229"/>
      <c r="V88" s="229"/>
      <c r="W88" s="229"/>
      <c r="X88" s="229"/>
      <c r="Y88" s="229"/>
      <c r="Z88" s="229"/>
      <c r="AA88" s="229"/>
      <c r="AB88" s="229"/>
      <c r="AC88" s="229"/>
      <c r="AD88" s="229"/>
      <c r="AE88" s="262"/>
      <c r="AF88" s="263"/>
      <c r="AG88" s="263"/>
      <c r="AH88" s="263"/>
      <c r="AI88" s="264"/>
      <c r="AJ88" s="188"/>
      <c r="AK88" s="188"/>
    </row>
    <row r="89" spans="1:37" ht="17.25" hidden="1" customHeight="1" x14ac:dyDescent="0.45">
      <c r="A89" s="187"/>
      <c r="B89" s="187"/>
      <c r="C89" s="249" t="s">
        <v>238</v>
      </c>
      <c r="D89" s="250"/>
      <c r="E89" s="250"/>
      <c r="F89" s="250"/>
      <c r="G89" s="250"/>
      <c r="H89" s="250"/>
      <c r="I89" s="250"/>
      <c r="J89" s="250"/>
      <c r="K89" s="250"/>
      <c r="L89" s="250"/>
      <c r="M89" s="250"/>
      <c r="N89" s="250"/>
      <c r="O89" s="250"/>
      <c r="P89" s="250"/>
      <c r="Q89" s="250"/>
      <c r="R89" s="250"/>
      <c r="S89" s="250"/>
      <c r="T89" s="250"/>
      <c r="U89" s="251"/>
      <c r="V89" s="251"/>
      <c r="W89" s="251"/>
      <c r="X89" s="251"/>
      <c r="Y89" s="251"/>
      <c r="Z89" s="251"/>
      <c r="AA89" s="251"/>
      <c r="AB89" s="251"/>
      <c r="AC89" s="251"/>
      <c r="AD89" s="251"/>
      <c r="AE89" s="251"/>
      <c r="AF89" s="251"/>
      <c r="AG89" s="251"/>
      <c r="AH89" s="251"/>
      <c r="AI89" s="252"/>
      <c r="AJ89" s="188"/>
      <c r="AK89" s="188"/>
    </row>
    <row r="90" spans="1:37" ht="17.25" hidden="1" customHeight="1" x14ac:dyDescent="0.45">
      <c r="A90" s="187"/>
      <c r="B90" s="187"/>
      <c r="C90" s="192"/>
      <c r="D90" s="249" t="s">
        <v>239</v>
      </c>
      <c r="E90" s="250"/>
      <c r="F90" s="250"/>
      <c r="G90" s="250"/>
      <c r="H90" s="250"/>
      <c r="I90" s="250"/>
      <c r="J90" s="250"/>
      <c r="K90" s="250"/>
      <c r="L90" s="250"/>
      <c r="M90" s="250"/>
      <c r="N90" s="250"/>
      <c r="O90" s="250"/>
      <c r="P90" s="250"/>
      <c r="Q90" s="250"/>
      <c r="R90" s="250"/>
      <c r="S90" s="250"/>
      <c r="T90" s="255"/>
      <c r="U90" s="225" t="s">
        <v>240</v>
      </c>
      <c r="V90" s="226"/>
      <c r="W90" s="226"/>
      <c r="X90" s="226"/>
      <c r="Y90" s="226"/>
      <c r="Z90" s="226"/>
      <c r="AA90" s="226"/>
      <c r="AB90" s="226"/>
      <c r="AC90" s="226"/>
      <c r="AD90" s="227"/>
      <c r="AE90" s="259" cm="1">
        <f t="array" ref="AE90">_xlfn.IFS(U90="優秀賞による加算点（1点）を申請します",1,U90="優秀賞による加算点（0.3点）を申請します",0.3,U90="奨励賞による加算点（0.5点）を申請します",0.5,U90="申請しません",0)</f>
        <v>0</v>
      </c>
      <c r="AF90" s="260"/>
      <c r="AG90" s="260"/>
      <c r="AH90" s="260"/>
      <c r="AI90" s="261"/>
      <c r="AJ90" s="188"/>
      <c r="AK90" s="188"/>
    </row>
    <row r="91" spans="1:37" ht="17.25" hidden="1" customHeight="1" x14ac:dyDescent="0.45">
      <c r="A91" s="187"/>
      <c r="B91" s="187"/>
      <c r="C91" s="193"/>
      <c r="D91" s="265"/>
      <c r="E91" s="257"/>
      <c r="F91" s="257"/>
      <c r="G91" s="257"/>
      <c r="H91" s="257"/>
      <c r="I91" s="257"/>
      <c r="J91" s="257"/>
      <c r="K91" s="257"/>
      <c r="L91" s="257"/>
      <c r="M91" s="257"/>
      <c r="N91" s="257"/>
      <c r="O91" s="257"/>
      <c r="P91" s="257"/>
      <c r="Q91" s="257"/>
      <c r="R91" s="257"/>
      <c r="S91" s="257"/>
      <c r="T91" s="258"/>
      <c r="U91" s="228"/>
      <c r="V91" s="229"/>
      <c r="W91" s="229"/>
      <c r="X91" s="229"/>
      <c r="Y91" s="229"/>
      <c r="Z91" s="229"/>
      <c r="AA91" s="229"/>
      <c r="AB91" s="229"/>
      <c r="AC91" s="229"/>
      <c r="AD91" s="230"/>
      <c r="AE91" s="262"/>
      <c r="AF91" s="263"/>
      <c r="AG91" s="263"/>
      <c r="AH91" s="263"/>
      <c r="AI91" s="264"/>
      <c r="AJ91" s="188"/>
      <c r="AK91" s="188"/>
    </row>
    <row r="92" spans="1:37" ht="17.25" hidden="1" customHeight="1" x14ac:dyDescent="0.45">
      <c r="A92" s="187"/>
      <c r="B92" s="187"/>
      <c r="C92" s="193"/>
      <c r="D92" s="196"/>
      <c r="E92" s="254" t="str">
        <f>IF(OR(U90="申請しません",U90=""),"","（誓約書）本入札において、京都府地域づくり優良工事施工者表彰制度にかかる加算点を申請します。申請にあたり、本入札の落札決定まで、京都府のその他の入札には、同表彰にかかる加算点を申請しません。")</f>
        <v/>
      </c>
      <c r="F92" s="254"/>
      <c r="G92" s="254"/>
      <c r="H92" s="254"/>
      <c r="I92" s="254"/>
      <c r="J92" s="254"/>
      <c r="K92" s="254"/>
      <c r="L92" s="254"/>
      <c r="M92" s="254"/>
      <c r="N92" s="254"/>
      <c r="O92" s="254"/>
      <c r="P92" s="254"/>
      <c r="Q92" s="254"/>
      <c r="R92" s="254"/>
      <c r="S92" s="254"/>
      <c r="T92" s="254"/>
      <c r="U92" s="254"/>
      <c r="V92" s="254"/>
      <c r="W92" s="254"/>
      <c r="X92" s="254"/>
      <c r="Y92" s="254"/>
      <c r="Z92" s="254"/>
      <c r="AA92" s="254"/>
      <c r="AB92" s="254"/>
      <c r="AC92" s="254"/>
      <c r="AD92" s="254"/>
      <c r="AE92" s="254"/>
      <c r="AF92" s="254"/>
      <c r="AG92" s="254"/>
      <c r="AH92" s="254"/>
      <c r="AI92" s="254"/>
      <c r="AJ92" s="188"/>
      <c r="AK92" s="188"/>
    </row>
    <row r="93" spans="1:37" ht="17.25" hidden="1" customHeight="1" x14ac:dyDescent="0.45">
      <c r="A93" s="187"/>
      <c r="B93" s="187"/>
      <c r="C93" s="192"/>
      <c r="D93" s="196"/>
      <c r="E93" s="254"/>
      <c r="F93" s="254"/>
      <c r="G93" s="254"/>
      <c r="H93" s="254"/>
      <c r="I93" s="254"/>
      <c r="J93" s="254"/>
      <c r="K93" s="254"/>
      <c r="L93" s="254"/>
      <c r="M93" s="254"/>
      <c r="N93" s="254"/>
      <c r="O93" s="254"/>
      <c r="P93" s="254"/>
      <c r="Q93" s="254"/>
      <c r="R93" s="254"/>
      <c r="S93" s="254"/>
      <c r="T93" s="254"/>
      <c r="U93" s="254"/>
      <c r="V93" s="254"/>
      <c r="W93" s="254"/>
      <c r="X93" s="254"/>
      <c r="Y93" s="254"/>
      <c r="Z93" s="254"/>
      <c r="AA93" s="254"/>
      <c r="AB93" s="254"/>
      <c r="AC93" s="254"/>
      <c r="AD93" s="254"/>
      <c r="AE93" s="254"/>
      <c r="AF93" s="254"/>
      <c r="AG93" s="254"/>
      <c r="AH93" s="254"/>
      <c r="AI93" s="254"/>
      <c r="AJ93" s="188"/>
      <c r="AK93" s="188"/>
    </row>
    <row r="94" spans="1:37" ht="17.25" hidden="1" customHeight="1" x14ac:dyDescent="0.45">
      <c r="A94" s="187"/>
      <c r="B94" s="187"/>
      <c r="C94" s="192"/>
      <c r="D94" s="197"/>
      <c r="E94" s="254"/>
      <c r="F94" s="254"/>
      <c r="G94" s="254"/>
      <c r="H94" s="254"/>
      <c r="I94" s="254"/>
      <c r="J94" s="254"/>
      <c r="K94" s="254"/>
      <c r="L94" s="254"/>
      <c r="M94" s="254"/>
      <c r="N94" s="254"/>
      <c r="O94" s="254"/>
      <c r="P94" s="254"/>
      <c r="Q94" s="254"/>
      <c r="R94" s="254"/>
      <c r="S94" s="254"/>
      <c r="T94" s="254"/>
      <c r="U94" s="254"/>
      <c r="V94" s="254"/>
      <c r="W94" s="254"/>
      <c r="X94" s="254"/>
      <c r="Y94" s="254"/>
      <c r="Z94" s="254"/>
      <c r="AA94" s="254"/>
      <c r="AB94" s="254"/>
      <c r="AC94" s="254"/>
      <c r="AD94" s="254"/>
      <c r="AE94" s="254"/>
      <c r="AF94" s="254"/>
      <c r="AG94" s="254"/>
      <c r="AH94" s="254"/>
      <c r="AI94" s="254"/>
      <c r="AJ94" s="188"/>
      <c r="AK94" s="188"/>
    </row>
    <row r="95" spans="1:37" ht="17.25" hidden="1" customHeight="1" x14ac:dyDescent="0.45">
      <c r="A95" s="187"/>
      <c r="B95" s="187"/>
      <c r="C95" s="249" t="s">
        <v>241</v>
      </c>
      <c r="D95" s="250"/>
      <c r="E95" s="250"/>
      <c r="F95" s="250"/>
      <c r="G95" s="250"/>
      <c r="H95" s="250"/>
      <c r="I95" s="250"/>
      <c r="J95" s="250"/>
      <c r="K95" s="250"/>
      <c r="L95" s="250"/>
      <c r="M95" s="250"/>
      <c r="N95" s="250"/>
      <c r="O95" s="250"/>
      <c r="P95" s="250"/>
      <c r="Q95" s="250"/>
      <c r="R95" s="250"/>
      <c r="S95" s="250"/>
      <c r="T95" s="250"/>
      <c r="U95" s="251"/>
      <c r="V95" s="251"/>
      <c r="W95" s="251"/>
      <c r="X95" s="251"/>
      <c r="Y95" s="251"/>
      <c r="Z95" s="251"/>
      <c r="AA95" s="251"/>
      <c r="AB95" s="251"/>
      <c r="AC95" s="251"/>
      <c r="AD95" s="251"/>
      <c r="AE95" s="251"/>
      <c r="AF95" s="251"/>
      <c r="AG95" s="251"/>
      <c r="AH95" s="251"/>
      <c r="AI95" s="252"/>
      <c r="AJ95" s="188"/>
      <c r="AK95" s="188"/>
    </row>
    <row r="96" spans="1:37" ht="17.25" hidden="1" customHeight="1" x14ac:dyDescent="0.45">
      <c r="A96" s="187"/>
      <c r="B96" s="187"/>
      <c r="C96" s="192"/>
      <c r="D96" s="249" t="s">
        <v>242</v>
      </c>
      <c r="E96" s="250"/>
      <c r="F96" s="250"/>
      <c r="G96" s="250"/>
      <c r="H96" s="250"/>
      <c r="I96" s="250"/>
      <c r="J96" s="250"/>
      <c r="K96" s="250"/>
      <c r="L96" s="250"/>
      <c r="M96" s="250"/>
      <c r="N96" s="250"/>
      <c r="O96" s="250"/>
      <c r="P96" s="250"/>
      <c r="Q96" s="250"/>
      <c r="R96" s="250"/>
      <c r="S96" s="250"/>
      <c r="T96" s="255"/>
      <c r="U96" s="225" t="s">
        <v>243</v>
      </c>
      <c r="V96" s="226"/>
      <c r="W96" s="226"/>
      <c r="X96" s="226"/>
      <c r="Y96" s="226"/>
      <c r="Z96" s="226"/>
      <c r="AA96" s="226"/>
      <c r="AB96" s="226"/>
      <c r="AC96" s="226"/>
      <c r="AD96" s="227"/>
      <c r="AE96" s="259" cm="1">
        <f t="array" ref="AE96">_xlfn.IFS(U96="配置予定技術者は女性技術者又は40歳以下の男性技術者",1,U96="配置予定技術者は41歳以上の男性技術者",0)</f>
        <v>0</v>
      </c>
      <c r="AF96" s="260"/>
      <c r="AG96" s="260"/>
      <c r="AH96" s="260"/>
      <c r="AI96" s="261"/>
      <c r="AJ96" s="188"/>
      <c r="AK96" s="188"/>
    </row>
    <row r="97" spans="1:37" ht="17.25" hidden="1" customHeight="1" x14ac:dyDescent="0.45">
      <c r="A97" s="187"/>
      <c r="B97" s="187"/>
      <c r="C97" s="193"/>
      <c r="D97" s="256"/>
      <c r="E97" s="257"/>
      <c r="F97" s="257"/>
      <c r="G97" s="257"/>
      <c r="H97" s="257"/>
      <c r="I97" s="257"/>
      <c r="J97" s="257"/>
      <c r="K97" s="257"/>
      <c r="L97" s="257"/>
      <c r="M97" s="257"/>
      <c r="N97" s="257"/>
      <c r="O97" s="257"/>
      <c r="P97" s="257"/>
      <c r="Q97" s="257"/>
      <c r="R97" s="257"/>
      <c r="S97" s="257"/>
      <c r="T97" s="258"/>
      <c r="U97" s="228"/>
      <c r="V97" s="229"/>
      <c r="W97" s="229"/>
      <c r="X97" s="229"/>
      <c r="Y97" s="229"/>
      <c r="Z97" s="229"/>
      <c r="AA97" s="229"/>
      <c r="AB97" s="229"/>
      <c r="AC97" s="229"/>
      <c r="AD97" s="230"/>
      <c r="AE97" s="262"/>
      <c r="AF97" s="263"/>
      <c r="AG97" s="263"/>
      <c r="AH97" s="263"/>
      <c r="AI97" s="264"/>
      <c r="AJ97" s="188"/>
      <c r="AK97" s="188"/>
    </row>
    <row r="98" spans="1:37" ht="17.25" hidden="1" customHeight="1" x14ac:dyDescent="0.45">
      <c r="A98" s="187"/>
      <c r="B98" s="187"/>
      <c r="C98" s="193"/>
      <c r="D98" s="249" t="s">
        <v>244</v>
      </c>
      <c r="E98" s="250"/>
      <c r="F98" s="250"/>
      <c r="G98" s="250"/>
      <c r="H98" s="250"/>
      <c r="I98" s="250"/>
      <c r="J98" s="250"/>
      <c r="K98" s="250"/>
      <c r="L98" s="250"/>
      <c r="M98" s="250"/>
      <c r="N98" s="250"/>
      <c r="O98" s="250"/>
      <c r="P98" s="250"/>
      <c r="Q98" s="250"/>
      <c r="R98" s="250"/>
      <c r="S98" s="250"/>
      <c r="T98" s="255"/>
      <c r="U98" s="266" t="s">
        <v>245</v>
      </c>
      <c r="V98" s="267"/>
      <c r="W98" s="267"/>
      <c r="X98" s="267"/>
      <c r="Y98" s="267"/>
      <c r="Z98" s="267"/>
      <c r="AA98" s="267"/>
      <c r="AB98" s="267"/>
      <c r="AC98" s="267"/>
      <c r="AD98" s="268"/>
      <c r="AE98" s="259" cm="1">
        <f t="array" ref="AE98">_xlfn.IFS(U98="週単位の週休2日を実施します",1,U98="週単位の週休2日を実施しません",0)</f>
        <v>0</v>
      </c>
      <c r="AF98" s="260"/>
      <c r="AG98" s="260"/>
      <c r="AH98" s="260"/>
      <c r="AI98" s="261"/>
      <c r="AJ98" s="188"/>
      <c r="AK98" s="188"/>
    </row>
    <row r="99" spans="1:37" ht="17.25" hidden="1" customHeight="1" x14ac:dyDescent="0.45">
      <c r="A99" s="187"/>
      <c r="B99" s="187"/>
      <c r="C99" s="193"/>
      <c r="D99" s="256"/>
      <c r="E99" s="257"/>
      <c r="F99" s="257"/>
      <c r="G99" s="257"/>
      <c r="H99" s="257"/>
      <c r="I99" s="257"/>
      <c r="J99" s="257"/>
      <c r="K99" s="257"/>
      <c r="L99" s="257"/>
      <c r="M99" s="257"/>
      <c r="N99" s="257"/>
      <c r="O99" s="257"/>
      <c r="P99" s="257"/>
      <c r="Q99" s="257"/>
      <c r="R99" s="257"/>
      <c r="S99" s="257"/>
      <c r="T99" s="258"/>
      <c r="U99" s="269"/>
      <c r="V99" s="270"/>
      <c r="W99" s="270"/>
      <c r="X99" s="270"/>
      <c r="Y99" s="270"/>
      <c r="Z99" s="270"/>
      <c r="AA99" s="270"/>
      <c r="AB99" s="270"/>
      <c r="AC99" s="270"/>
      <c r="AD99" s="271"/>
      <c r="AE99" s="262"/>
      <c r="AF99" s="263"/>
      <c r="AG99" s="263"/>
      <c r="AH99" s="263"/>
      <c r="AI99" s="264"/>
      <c r="AJ99" s="188"/>
      <c r="AK99" s="188"/>
    </row>
    <row r="100" spans="1:37" ht="17.25" hidden="1" customHeight="1" x14ac:dyDescent="0.45">
      <c r="A100" s="187"/>
      <c r="B100" s="187"/>
      <c r="C100" s="193"/>
      <c r="D100" s="249" t="s">
        <v>246</v>
      </c>
      <c r="E100" s="250"/>
      <c r="F100" s="250"/>
      <c r="G100" s="250"/>
      <c r="H100" s="250"/>
      <c r="I100" s="250"/>
      <c r="J100" s="250"/>
      <c r="K100" s="250"/>
      <c r="L100" s="250"/>
      <c r="M100" s="250"/>
      <c r="N100" s="250"/>
      <c r="O100" s="250"/>
      <c r="P100" s="250"/>
      <c r="Q100" s="250"/>
      <c r="R100" s="250"/>
      <c r="S100" s="250"/>
      <c r="T100" s="255"/>
      <c r="U100" s="225" t="s">
        <v>247</v>
      </c>
      <c r="V100" s="226"/>
      <c r="W100" s="226"/>
      <c r="X100" s="226"/>
      <c r="Y100" s="226"/>
      <c r="Z100" s="226"/>
      <c r="AA100" s="226"/>
      <c r="AB100" s="226"/>
      <c r="AC100" s="226"/>
      <c r="AD100" s="227"/>
      <c r="AE100" s="259" cm="1">
        <f t="array" ref="AE100">_xlfn.IFS(U100="5つの施工プロセスを実施します",1,U100="3つ以上の施工プロセスを実施します",0.5,U100="実施しません",0)</f>
        <v>0</v>
      </c>
      <c r="AF100" s="260"/>
      <c r="AG100" s="260"/>
      <c r="AH100" s="260"/>
      <c r="AI100" s="261"/>
      <c r="AJ100" s="188"/>
      <c r="AK100" s="188"/>
    </row>
    <row r="101" spans="1:37" ht="17.25" hidden="1" customHeight="1" x14ac:dyDescent="0.45">
      <c r="A101" s="187"/>
      <c r="B101" s="187"/>
      <c r="C101" s="193"/>
      <c r="D101" s="256"/>
      <c r="E101" s="257"/>
      <c r="F101" s="257"/>
      <c r="G101" s="257"/>
      <c r="H101" s="257"/>
      <c r="I101" s="257"/>
      <c r="J101" s="257"/>
      <c r="K101" s="257"/>
      <c r="L101" s="257"/>
      <c r="M101" s="257"/>
      <c r="N101" s="257"/>
      <c r="O101" s="257"/>
      <c r="P101" s="257"/>
      <c r="Q101" s="257"/>
      <c r="R101" s="257"/>
      <c r="S101" s="257"/>
      <c r="T101" s="258"/>
      <c r="U101" s="228"/>
      <c r="V101" s="229"/>
      <c r="W101" s="229"/>
      <c r="X101" s="229"/>
      <c r="Y101" s="229"/>
      <c r="Z101" s="229"/>
      <c r="AA101" s="229"/>
      <c r="AB101" s="229"/>
      <c r="AC101" s="229"/>
      <c r="AD101" s="230"/>
      <c r="AE101" s="262"/>
      <c r="AF101" s="263"/>
      <c r="AG101" s="263"/>
      <c r="AH101" s="263"/>
      <c r="AI101" s="264"/>
      <c r="AJ101" s="188"/>
      <c r="AK101" s="188"/>
    </row>
    <row r="102" spans="1:37" ht="17.25" hidden="1" customHeight="1" x14ac:dyDescent="0.45">
      <c r="A102" s="187"/>
      <c r="B102" s="187"/>
      <c r="C102" s="193"/>
      <c r="D102" s="249" t="s">
        <v>248</v>
      </c>
      <c r="E102" s="250"/>
      <c r="F102" s="250"/>
      <c r="G102" s="250"/>
      <c r="H102" s="250"/>
      <c r="I102" s="250"/>
      <c r="J102" s="250"/>
      <c r="K102" s="250"/>
      <c r="L102" s="250"/>
      <c r="M102" s="250"/>
      <c r="N102" s="250"/>
      <c r="O102" s="250"/>
      <c r="P102" s="250"/>
      <c r="Q102" s="250"/>
      <c r="R102" s="250"/>
      <c r="S102" s="250"/>
      <c r="T102" s="255"/>
      <c r="U102" s="225" t="s">
        <v>249</v>
      </c>
      <c r="V102" s="226"/>
      <c r="W102" s="226"/>
      <c r="X102" s="226"/>
      <c r="Y102" s="226"/>
      <c r="Z102" s="226"/>
      <c r="AA102" s="226"/>
      <c r="AB102" s="226"/>
      <c r="AC102" s="226"/>
      <c r="AD102" s="227"/>
      <c r="AE102" s="259" cm="1">
        <f t="array" ref="AE102">_xlfn.IFS(U102="5つの施工プロセスの実績があります",1,U102="3つ以上の施工プロセスの実績があります",0.5,U102="実績がありません",0)</f>
        <v>0</v>
      </c>
      <c r="AF102" s="260"/>
      <c r="AG102" s="260"/>
      <c r="AH102" s="260"/>
      <c r="AI102" s="261"/>
      <c r="AJ102" s="188"/>
      <c r="AK102" s="188"/>
    </row>
    <row r="103" spans="1:37" ht="17.25" hidden="1" customHeight="1" x14ac:dyDescent="0.45">
      <c r="A103" s="187"/>
      <c r="B103" s="187"/>
      <c r="C103" s="194"/>
      <c r="D103" s="256"/>
      <c r="E103" s="257"/>
      <c r="F103" s="257"/>
      <c r="G103" s="257"/>
      <c r="H103" s="257"/>
      <c r="I103" s="257"/>
      <c r="J103" s="257"/>
      <c r="K103" s="257"/>
      <c r="L103" s="257"/>
      <c r="M103" s="257"/>
      <c r="N103" s="257"/>
      <c r="O103" s="257"/>
      <c r="P103" s="257"/>
      <c r="Q103" s="257"/>
      <c r="R103" s="257"/>
      <c r="S103" s="257"/>
      <c r="T103" s="258"/>
      <c r="U103" s="228"/>
      <c r="V103" s="229"/>
      <c r="W103" s="229"/>
      <c r="X103" s="229"/>
      <c r="Y103" s="229"/>
      <c r="Z103" s="229"/>
      <c r="AA103" s="229"/>
      <c r="AB103" s="229"/>
      <c r="AC103" s="229"/>
      <c r="AD103" s="230"/>
      <c r="AE103" s="262"/>
      <c r="AF103" s="263"/>
      <c r="AG103" s="263"/>
      <c r="AH103" s="263"/>
      <c r="AI103" s="264"/>
      <c r="AJ103" s="188"/>
      <c r="AK103" s="188"/>
    </row>
    <row r="104" spans="1:37" ht="17.25" hidden="1" customHeight="1" x14ac:dyDescent="0.45">
      <c r="A104" s="187"/>
      <c r="B104" s="187"/>
      <c r="C104" s="249" t="s">
        <v>250</v>
      </c>
      <c r="D104" s="250"/>
      <c r="E104" s="250"/>
      <c r="F104" s="250"/>
      <c r="G104" s="250"/>
      <c r="H104" s="250"/>
      <c r="I104" s="250"/>
      <c r="J104" s="250"/>
      <c r="K104" s="250"/>
      <c r="L104" s="250"/>
      <c r="M104" s="250"/>
      <c r="N104" s="250"/>
      <c r="O104" s="250"/>
      <c r="P104" s="250"/>
      <c r="Q104" s="250"/>
      <c r="R104" s="250"/>
      <c r="S104" s="250"/>
      <c r="T104" s="250"/>
      <c r="U104" s="251"/>
      <c r="V104" s="251"/>
      <c r="W104" s="251"/>
      <c r="X104" s="251"/>
      <c r="Y104" s="251"/>
      <c r="Z104" s="251"/>
      <c r="AA104" s="251"/>
      <c r="AB104" s="251"/>
      <c r="AC104" s="251"/>
      <c r="AD104" s="251"/>
      <c r="AE104" s="251"/>
      <c r="AF104" s="251"/>
      <c r="AG104" s="251"/>
      <c r="AH104" s="251"/>
      <c r="AI104" s="252"/>
      <c r="AJ104" s="188"/>
      <c r="AK104" s="188"/>
    </row>
    <row r="105" spans="1:37" ht="17.25" hidden="1" customHeight="1" x14ac:dyDescent="0.45">
      <c r="A105" s="187"/>
      <c r="B105" s="187"/>
      <c r="C105" s="193"/>
      <c r="D105" s="249" t="s">
        <v>251</v>
      </c>
      <c r="E105" s="238"/>
      <c r="F105" s="238"/>
      <c r="G105" s="238"/>
      <c r="H105" s="238"/>
      <c r="I105" s="238"/>
      <c r="J105" s="238"/>
      <c r="K105" s="238"/>
      <c r="L105" s="238"/>
      <c r="M105" s="238"/>
      <c r="N105" s="238"/>
      <c r="O105" s="238"/>
      <c r="P105" s="238"/>
      <c r="Q105" s="238"/>
      <c r="R105" s="238"/>
      <c r="S105" s="238"/>
      <c r="T105" s="238"/>
      <c r="U105" s="251"/>
      <c r="V105" s="251"/>
      <c r="W105" s="251"/>
      <c r="X105" s="251"/>
      <c r="Y105" s="251"/>
      <c r="Z105" s="251"/>
      <c r="AA105" s="251"/>
      <c r="AB105" s="251"/>
      <c r="AC105" s="251"/>
      <c r="AD105" s="251"/>
      <c r="AE105" s="251"/>
      <c r="AF105" s="251"/>
      <c r="AG105" s="251"/>
      <c r="AH105" s="251"/>
      <c r="AI105" s="252"/>
      <c r="AJ105" s="188"/>
      <c r="AK105" s="188"/>
    </row>
    <row r="106" spans="1:37" ht="17.25" hidden="1" customHeight="1" x14ac:dyDescent="0.45">
      <c r="A106" s="187"/>
      <c r="B106" s="187"/>
      <c r="C106" s="193"/>
      <c r="D106" s="198"/>
      <c r="E106" s="237" t="s">
        <v>252</v>
      </c>
      <c r="F106" s="238"/>
      <c r="G106" s="238"/>
      <c r="H106" s="238"/>
      <c r="I106" s="238"/>
      <c r="J106" s="238"/>
      <c r="K106" s="238"/>
      <c r="L106" s="238"/>
      <c r="M106" s="238"/>
      <c r="N106" s="238"/>
      <c r="O106" s="238"/>
      <c r="P106" s="238"/>
      <c r="Q106" s="238"/>
      <c r="R106" s="238"/>
      <c r="S106" s="238"/>
      <c r="T106" s="239"/>
      <c r="U106" s="273">
        <v>1</v>
      </c>
      <c r="V106" s="273"/>
      <c r="W106" s="273"/>
      <c r="X106" s="273"/>
      <c r="Y106" s="273"/>
      <c r="Z106" s="273"/>
      <c r="AA106" s="273"/>
      <c r="AB106" s="273"/>
      <c r="AC106" s="273"/>
      <c r="AD106" s="273"/>
      <c r="AE106" s="259">
        <f>ROUND(U106*U107*3+(1-U106)*3,1)</f>
        <v>0</v>
      </c>
      <c r="AF106" s="260"/>
      <c r="AG106" s="260"/>
      <c r="AH106" s="260"/>
      <c r="AI106" s="261"/>
      <c r="AJ106" s="188"/>
      <c r="AK106" s="188"/>
    </row>
    <row r="107" spans="1:37" ht="17.25" hidden="1" customHeight="1" x14ac:dyDescent="0.45">
      <c r="A107" s="187"/>
      <c r="B107" s="187"/>
      <c r="C107" s="193"/>
      <c r="D107" s="199"/>
      <c r="E107" s="274" t="s">
        <v>253</v>
      </c>
      <c r="F107" s="275"/>
      <c r="G107" s="275"/>
      <c r="H107" s="275"/>
      <c r="I107" s="275"/>
      <c r="J107" s="275"/>
      <c r="K107" s="275"/>
      <c r="L107" s="275"/>
      <c r="M107" s="275"/>
      <c r="N107" s="275"/>
      <c r="O107" s="275"/>
      <c r="P107" s="275"/>
      <c r="Q107" s="275"/>
      <c r="R107" s="275"/>
      <c r="S107" s="275"/>
      <c r="T107" s="276"/>
      <c r="U107" s="273">
        <v>0</v>
      </c>
      <c r="V107" s="273"/>
      <c r="W107" s="273"/>
      <c r="X107" s="273"/>
      <c r="Y107" s="273"/>
      <c r="Z107" s="273"/>
      <c r="AA107" s="273"/>
      <c r="AB107" s="273"/>
      <c r="AC107" s="273"/>
      <c r="AD107" s="273"/>
      <c r="AE107" s="262"/>
      <c r="AF107" s="263"/>
      <c r="AG107" s="263"/>
      <c r="AH107" s="263"/>
      <c r="AI107" s="264"/>
      <c r="AJ107" s="188"/>
      <c r="AK107" s="188"/>
    </row>
    <row r="108" spans="1:37" ht="17.25" hidden="1" customHeight="1" x14ac:dyDescent="0.45">
      <c r="A108" s="187"/>
      <c r="B108" s="187"/>
      <c r="C108" s="193"/>
      <c r="D108" s="272" t="s">
        <v>254</v>
      </c>
      <c r="E108" s="272"/>
      <c r="F108" s="272"/>
      <c r="G108" s="272"/>
      <c r="H108" s="272"/>
      <c r="I108" s="272"/>
      <c r="J108" s="272"/>
      <c r="K108" s="272"/>
      <c r="L108" s="272"/>
      <c r="M108" s="272"/>
      <c r="N108" s="272"/>
      <c r="O108" s="272"/>
      <c r="P108" s="272"/>
      <c r="Q108" s="272"/>
      <c r="R108" s="272"/>
      <c r="S108" s="272"/>
      <c r="T108" s="272"/>
      <c r="U108" s="253" t="s">
        <v>255</v>
      </c>
      <c r="V108" s="253"/>
      <c r="W108" s="253"/>
      <c r="X108" s="253"/>
      <c r="Y108" s="253"/>
      <c r="Z108" s="253"/>
      <c r="AA108" s="253"/>
      <c r="AB108" s="253"/>
      <c r="AC108" s="253"/>
      <c r="AD108" s="253"/>
      <c r="AE108" s="243" cm="1">
        <f t="array" ref="AE108">_xlfn.IFS(U108="すべて府内調達",1,U108="一部府内調達",0.5,U108="府内調達なし",0)</f>
        <v>0</v>
      </c>
      <c r="AF108" s="244"/>
      <c r="AG108" s="244"/>
      <c r="AH108" s="244"/>
      <c r="AI108" s="245"/>
      <c r="AJ108" s="188"/>
      <c r="AK108" s="188"/>
    </row>
    <row r="109" spans="1:37" ht="17.25" hidden="1" customHeight="1" x14ac:dyDescent="0.45">
      <c r="A109" s="187"/>
      <c r="B109" s="187"/>
      <c r="C109" s="193"/>
      <c r="D109" s="219" t="s">
        <v>256</v>
      </c>
      <c r="E109" s="220"/>
      <c r="F109" s="220"/>
      <c r="G109" s="220"/>
      <c r="H109" s="220"/>
      <c r="I109" s="220"/>
      <c r="J109" s="220"/>
      <c r="K109" s="220"/>
      <c r="L109" s="220"/>
      <c r="M109" s="220"/>
      <c r="N109" s="220"/>
      <c r="O109" s="220"/>
      <c r="P109" s="220"/>
      <c r="Q109" s="220"/>
      <c r="R109" s="220"/>
      <c r="S109" s="220"/>
      <c r="T109" s="221"/>
      <c r="U109" s="225" t="s">
        <v>257</v>
      </c>
      <c r="V109" s="226"/>
      <c r="W109" s="226"/>
      <c r="X109" s="226"/>
      <c r="Y109" s="226"/>
      <c r="Z109" s="226"/>
      <c r="AA109" s="226"/>
      <c r="AB109" s="226"/>
      <c r="AC109" s="226"/>
      <c r="AD109" s="227"/>
      <c r="AE109" s="259" cm="1">
        <f t="array" ref="AE109">_xlfn.IFS(U109="CCUSへの事業者登録及びCCUSの活用",1,U109="CCUSへの事業者登録なし",0)</f>
        <v>0</v>
      </c>
      <c r="AF109" s="260"/>
      <c r="AG109" s="260"/>
      <c r="AH109" s="260"/>
      <c r="AI109" s="261"/>
      <c r="AJ109" s="188"/>
      <c r="AK109" s="200"/>
    </row>
    <row r="110" spans="1:37" ht="17.25" hidden="1" customHeight="1" x14ac:dyDescent="0.45">
      <c r="A110" s="187"/>
      <c r="B110" s="187"/>
      <c r="C110" s="194"/>
      <c r="D110" s="222"/>
      <c r="E110" s="223"/>
      <c r="F110" s="223"/>
      <c r="G110" s="223"/>
      <c r="H110" s="223"/>
      <c r="I110" s="223"/>
      <c r="J110" s="223"/>
      <c r="K110" s="223"/>
      <c r="L110" s="223"/>
      <c r="M110" s="223"/>
      <c r="N110" s="223"/>
      <c r="O110" s="223"/>
      <c r="P110" s="223"/>
      <c r="Q110" s="223"/>
      <c r="R110" s="223"/>
      <c r="S110" s="223"/>
      <c r="T110" s="224"/>
      <c r="U110" s="228"/>
      <c r="V110" s="229"/>
      <c r="W110" s="229"/>
      <c r="X110" s="229"/>
      <c r="Y110" s="229"/>
      <c r="Z110" s="229"/>
      <c r="AA110" s="229"/>
      <c r="AB110" s="229"/>
      <c r="AC110" s="229"/>
      <c r="AD110" s="230"/>
      <c r="AE110" s="262"/>
      <c r="AF110" s="263"/>
      <c r="AG110" s="263"/>
      <c r="AH110" s="263"/>
      <c r="AI110" s="264"/>
      <c r="AJ110" s="188"/>
      <c r="AK110" s="188"/>
    </row>
    <row r="111" spans="1:37" ht="17.25" hidden="1" customHeight="1" x14ac:dyDescent="0.45">
      <c r="A111" s="187"/>
      <c r="B111" s="187"/>
      <c r="C111" s="249" t="s">
        <v>258</v>
      </c>
      <c r="D111" s="250"/>
      <c r="E111" s="250"/>
      <c r="F111" s="250"/>
      <c r="G111" s="250"/>
      <c r="H111" s="250"/>
      <c r="I111" s="250"/>
      <c r="J111" s="250"/>
      <c r="K111" s="250"/>
      <c r="L111" s="250"/>
      <c r="M111" s="250"/>
      <c r="N111" s="250"/>
      <c r="O111" s="250"/>
      <c r="P111" s="250"/>
      <c r="Q111" s="250"/>
      <c r="R111" s="250"/>
      <c r="S111" s="250"/>
      <c r="T111" s="250"/>
      <c r="U111" s="202"/>
      <c r="V111" s="202"/>
      <c r="W111" s="202"/>
      <c r="X111" s="202"/>
      <c r="Y111" s="202"/>
      <c r="Z111" s="202"/>
      <c r="AA111" s="202"/>
      <c r="AB111" s="202"/>
      <c r="AC111" s="202"/>
      <c r="AD111" s="202"/>
      <c r="AE111" s="251"/>
      <c r="AF111" s="251"/>
      <c r="AG111" s="251"/>
      <c r="AH111" s="251"/>
      <c r="AI111" s="251"/>
      <c r="AJ111" s="188"/>
      <c r="AK111" s="188"/>
    </row>
    <row r="112" spans="1:37" ht="17.25" hidden="1" customHeight="1" x14ac:dyDescent="0.45">
      <c r="A112" s="187"/>
      <c r="B112" s="187"/>
      <c r="C112" s="193"/>
      <c r="D112" s="249" t="s">
        <v>259</v>
      </c>
      <c r="E112" s="250"/>
      <c r="F112" s="250"/>
      <c r="G112" s="250"/>
      <c r="H112" s="250"/>
      <c r="I112" s="250"/>
      <c r="J112" s="250"/>
      <c r="K112" s="250"/>
      <c r="L112" s="250"/>
      <c r="M112" s="250"/>
      <c r="N112" s="250"/>
      <c r="O112" s="250"/>
      <c r="P112" s="250"/>
      <c r="Q112" s="250"/>
      <c r="R112" s="250"/>
      <c r="S112" s="250"/>
      <c r="T112" s="255"/>
      <c r="U112" s="225" t="s">
        <v>240</v>
      </c>
      <c r="V112" s="226"/>
      <c r="W112" s="226"/>
      <c r="X112" s="226"/>
      <c r="Y112" s="226"/>
      <c r="Z112" s="226"/>
      <c r="AA112" s="226"/>
      <c r="AB112" s="226"/>
      <c r="AC112" s="226"/>
      <c r="AD112" s="227"/>
      <c r="AE112" s="259" cm="1">
        <f t="array" ref="AE112">_xlfn.IFS(U112="表彰による加算点を申請します",1,U112="申請しません",0)</f>
        <v>0</v>
      </c>
      <c r="AF112" s="260"/>
      <c r="AG112" s="260"/>
      <c r="AH112" s="260"/>
      <c r="AI112" s="261"/>
      <c r="AJ112" s="188"/>
      <c r="AK112" s="188"/>
    </row>
    <row r="113" spans="1:37" ht="17.25" hidden="1" customHeight="1" x14ac:dyDescent="0.45">
      <c r="A113" s="187"/>
      <c r="B113" s="187"/>
      <c r="C113" s="193"/>
      <c r="D113" s="265"/>
      <c r="E113" s="277"/>
      <c r="F113" s="277"/>
      <c r="G113" s="277"/>
      <c r="H113" s="277"/>
      <c r="I113" s="277"/>
      <c r="J113" s="277"/>
      <c r="K113" s="277"/>
      <c r="L113" s="277"/>
      <c r="M113" s="277"/>
      <c r="N113" s="277"/>
      <c r="O113" s="277"/>
      <c r="P113" s="277"/>
      <c r="Q113" s="277"/>
      <c r="R113" s="277"/>
      <c r="S113" s="277"/>
      <c r="T113" s="278"/>
      <c r="U113" s="228"/>
      <c r="V113" s="229"/>
      <c r="W113" s="229"/>
      <c r="X113" s="229"/>
      <c r="Y113" s="229"/>
      <c r="Z113" s="229"/>
      <c r="AA113" s="229"/>
      <c r="AB113" s="229"/>
      <c r="AC113" s="229"/>
      <c r="AD113" s="230"/>
      <c r="AE113" s="262"/>
      <c r="AF113" s="263"/>
      <c r="AG113" s="263"/>
      <c r="AH113" s="263"/>
      <c r="AI113" s="264"/>
      <c r="AJ113" s="188"/>
      <c r="AK113" s="188"/>
    </row>
    <row r="114" spans="1:37" ht="17.25" hidden="1" customHeight="1" x14ac:dyDescent="0.45">
      <c r="A114" s="187"/>
      <c r="B114" s="187"/>
      <c r="C114" s="193"/>
      <c r="D114" s="196"/>
      <c r="E114" s="254" t="str">
        <f>IF(OR(U112="申請しません",U112=""),"","（誓約文）本入札において、地域維持業務（除雪等業務委託又は小修繕工事）の実績にかかる加算点を申請します。申請にあたり、本入札の落札決定まで、京都府のその他の入札には、同実績にかかる加算点を申請しません。")</f>
        <v/>
      </c>
      <c r="F114" s="254"/>
      <c r="G114" s="254"/>
      <c r="H114" s="254"/>
      <c r="I114" s="254"/>
      <c r="J114" s="254"/>
      <c r="K114" s="254"/>
      <c r="L114" s="254"/>
      <c r="M114" s="254"/>
      <c r="N114" s="254"/>
      <c r="O114" s="254"/>
      <c r="P114" s="254"/>
      <c r="Q114" s="254"/>
      <c r="R114" s="254"/>
      <c r="S114" s="254"/>
      <c r="T114" s="254"/>
      <c r="U114" s="254"/>
      <c r="V114" s="254"/>
      <c r="W114" s="254"/>
      <c r="X114" s="254"/>
      <c r="Y114" s="254"/>
      <c r="Z114" s="254"/>
      <c r="AA114" s="254"/>
      <c r="AB114" s="254"/>
      <c r="AC114" s="254"/>
      <c r="AD114" s="254"/>
      <c r="AE114" s="254"/>
      <c r="AF114" s="254"/>
      <c r="AG114" s="254"/>
      <c r="AH114" s="254"/>
      <c r="AI114" s="254"/>
      <c r="AJ114" s="188"/>
      <c r="AK114" s="188"/>
    </row>
    <row r="115" spans="1:37" ht="17.25" hidden="1" customHeight="1" x14ac:dyDescent="0.45">
      <c r="A115" s="187"/>
      <c r="B115" s="187"/>
      <c r="C115" s="192"/>
      <c r="D115" s="196"/>
      <c r="E115" s="254"/>
      <c r="F115" s="254"/>
      <c r="G115" s="254"/>
      <c r="H115" s="254"/>
      <c r="I115" s="254"/>
      <c r="J115" s="254"/>
      <c r="K115" s="254"/>
      <c r="L115" s="254"/>
      <c r="M115" s="254"/>
      <c r="N115" s="254"/>
      <c r="O115" s="254"/>
      <c r="P115" s="254"/>
      <c r="Q115" s="254"/>
      <c r="R115" s="254"/>
      <c r="S115" s="254"/>
      <c r="T115" s="254"/>
      <c r="U115" s="254"/>
      <c r="V115" s="254"/>
      <c r="W115" s="254"/>
      <c r="X115" s="254"/>
      <c r="Y115" s="254"/>
      <c r="Z115" s="254"/>
      <c r="AA115" s="254"/>
      <c r="AB115" s="254"/>
      <c r="AC115" s="254"/>
      <c r="AD115" s="254"/>
      <c r="AE115" s="254"/>
      <c r="AF115" s="254"/>
      <c r="AG115" s="254"/>
      <c r="AH115" s="254"/>
      <c r="AI115" s="254"/>
      <c r="AJ115" s="188"/>
      <c r="AK115" s="188"/>
    </row>
    <row r="116" spans="1:37" ht="17.25" hidden="1" customHeight="1" x14ac:dyDescent="0.45">
      <c r="A116" s="187"/>
      <c r="B116" s="187"/>
      <c r="C116" s="192"/>
      <c r="D116" s="197"/>
      <c r="E116" s="254"/>
      <c r="F116" s="254"/>
      <c r="G116" s="254"/>
      <c r="H116" s="254"/>
      <c r="I116" s="254"/>
      <c r="J116" s="254"/>
      <c r="K116" s="254"/>
      <c r="L116" s="254"/>
      <c r="M116" s="254"/>
      <c r="N116" s="254"/>
      <c r="O116" s="254"/>
      <c r="P116" s="254"/>
      <c r="Q116" s="254"/>
      <c r="R116" s="254"/>
      <c r="S116" s="254"/>
      <c r="T116" s="254"/>
      <c r="U116" s="254"/>
      <c r="V116" s="254"/>
      <c r="W116" s="254"/>
      <c r="X116" s="254"/>
      <c r="Y116" s="254"/>
      <c r="Z116" s="254"/>
      <c r="AA116" s="254"/>
      <c r="AB116" s="254"/>
      <c r="AC116" s="254"/>
      <c r="AD116" s="254"/>
      <c r="AE116" s="254"/>
      <c r="AF116" s="254"/>
      <c r="AG116" s="254"/>
      <c r="AH116" s="254"/>
      <c r="AI116" s="254"/>
      <c r="AJ116" s="188"/>
      <c r="AK116" s="188"/>
    </row>
    <row r="117" spans="1:37" ht="17.25" hidden="1" customHeight="1" x14ac:dyDescent="0.45">
      <c r="A117" s="187"/>
      <c r="B117" s="187"/>
      <c r="C117" s="193"/>
      <c r="D117" s="249" t="s">
        <v>260</v>
      </c>
      <c r="E117" s="250"/>
      <c r="F117" s="250"/>
      <c r="G117" s="250"/>
      <c r="H117" s="250"/>
      <c r="I117" s="250"/>
      <c r="J117" s="250"/>
      <c r="K117" s="250"/>
      <c r="L117" s="250"/>
      <c r="M117" s="250"/>
      <c r="N117" s="250"/>
      <c r="O117" s="250"/>
      <c r="P117" s="250"/>
      <c r="Q117" s="250"/>
      <c r="R117" s="250"/>
      <c r="S117" s="250"/>
      <c r="T117" s="255"/>
      <c r="U117" s="225" t="s">
        <v>240</v>
      </c>
      <c r="V117" s="226"/>
      <c r="W117" s="226"/>
      <c r="X117" s="226"/>
      <c r="Y117" s="226"/>
      <c r="Z117" s="226"/>
      <c r="AA117" s="226"/>
      <c r="AB117" s="226"/>
      <c r="AC117" s="226"/>
      <c r="AD117" s="227"/>
      <c r="AE117" s="259" cm="1">
        <f t="array" ref="AE117">_xlfn.IFS(U117="表彰による加算点を申請します",0.5,U117="申請しません",0)</f>
        <v>0</v>
      </c>
      <c r="AF117" s="260"/>
      <c r="AG117" s="260"/>
      <c r="AH117" s="260"/>
      <c r="AI117" s="261"/>
      <c r="AJ117" s="188"/>
      <c r="AK117" s="188"/>
    </row>
    <row r="118" spans="1:37" ht="17.25" hidden="1" customHeight="1" x14ac:dyDescent="0.45">
      <c r="A118" s="187"/>
      <c r="B118" s="187"/>
      <c r="C118" s="193"/>
      <c r="D118" s="265"/>
      <c r="E118" s="277"/>
      <c r="F118" s="277"/>
      <c r="G118" s="277"/>
      <c r="H118" s="277"/>
      <c r="I118" s="277"/>
      <c r="J118" s="277"/>
      <c r="K118" s="277"/>
      <c r="L118" s="277"/>
      <c r="M118" s="277"/>
      <c r="N118" s="277"/>
      <c r="O118" s="277"/>
      <c r="P118" s="277"/>
      <c r="Q118" s="277"/>
      <c r="R118" s="277"/>
      <c r="S118" s="277"/>
      <c r="T118" s="278"/>
      <c r="U118" s="228"/>
      <c r="V118" s="229"/>
      <c r="W118" s="229"/>
      <c r="X118" s="229"/>
      <c r="Y118" s="229"/>
      <c r="Z118" s="229"/>
      <c r="AA118" s="229"/>
      <c r="AB118" s="229"/>
      <c r="AC118" s="229"/>
      <c r="AD118" s="230"/>
      <c r="AE118" s="262"/>
      <c r="AF118" s="263"/>
      <c r="AG118" s="263"/>
      <c r="AH118" s="263"/>
      <c r="AI118" s="264"/>
      <c r="AJ118" s="188"/>
      <c r="AK118" s="188"/>
    </row>
    <row r="119" spans="1:37" ht="17.25" hidden="1" customHeight="1" x14ac:dyDescent="0.45">
      <c r="A119" s="187"/>
      <c r="B119" s="187"/>
      <c r="C119" s="193"/>
      <c r="D119" s="196"/>
      <c r="E119" s="254" t="str">
        <f>IF(OR(U117="申請しません",U117=""),"","（誓約文）本入札において、地域維持業務（除雪等業務委託又は小修繕工事）の実績にかかる加算点を申請します。申請にあたり、本入札の落札決定まで、京都府のその他の入札には、同実績にかかる加算点を申請しません。")</f>
        <v/>
      </c>
      <c r="F119" s="254"/>
      <c r="G119" s="254"/>
      <c r="H119" s="254"/>
      <c r="I119" s="254"/>
      <c r="J119" s="254"/>
      <c r="K119" s="254"/>
      <c r="L119" s="254"/>
      <c r="M119" s="254"/>
      <c r="N119" s="254"/>
      <c r="O119" s="254"/>
      <c r="P119" s="254"/>
      <c r="Q119" s="254"/>
      <c r="R119" s="254"/>
      <c r="S119" s="254"/>
      <c r="T119" s="254"/>
      <c r="U119" s="254"/>
      <c r="V119" s="254"/>
      <c r="W119" s="254"/>
      <c r="X119" s="254"/>
      <c r="Y119" s="254"/>
      <c r="Z119" s="254"/>
      <c r="AA119" s="254"/>
      <c r="AB119" s="254"/>
      <c r="AC119" s="254"/>
      <c r="AD119" s="254"/>
      <c r="AE119" s="254"/>
      <c r="AF119" s="254"/>
      <c r="AG119" s="254"/>
      <c r="AH119" s="254"/>
      <c r="AI119" s="254"/>
      <c r="AJ119" s="188"/>
      <c r="AK119" s="188"/>
    </row>
    <row r="120" spans="1:37" ht="17.25" hidden="1" customHeight="1" x14ac:dyDescent="0.45">
      <c r="A120" s="187"/>
      <c r="B120" s="187"/>
      <c r="C120" s="192"/>
      <c r="D120" s="196"/>
      <c r="E120" s="254"/>
      <c r="F120" s="254"/>
      <c r="G120" s="254"/>
      <c r="H120" s="254"/>
      <c r="I120" s="254"/>
      <c r="J120" s="254"/>
      <c r="K120" s="254"/>
      <c r="L120" s="254"/>
      <c r="M120" s="254"/>
      <c r="N120" s="254"/>
      <c r="O120" s="254"/>
      <c r="P120" s="254"/>
      <c r="Q120" s="254"/>
      <c r="R120" s="254"/>
      <c r="S120" s="254"/>
      <c r="T120" s="254"/>
      <c r="U120" s="254"/>
      <c r="V120" s="254"/>
      <c r="W120" s="254"/>
      <c r="X120" s="254"/>
      <c r="Y120" s="254"/>
      <c r="Z120" s="254"/>
      <c r="AA120" s="254"/>
      <c r="AB120" s="254"/>
      <c r="AC120" s="254"/>
      <c r="AD120" s="254"/>
      <c r="AE120" s="254"/>
      <c r="AF120" s="254"/>
      <c r="AG120" s="254"/>
      <c r="AH120" s="254"/>
      <c r="AI120" s="254"/>
      <c r="AJ120" s="188"/>
      <c r="AK120" s="188"/>
    </row>
    <row r="121" spans="1:37" ht="17.25" hidden="1" customHeight="1" x14ac:dyDescent="0.45">
      <c r="A121" s="187"/>
      <c r="B121" s="187"/>
      <c r="C121" s="192"/>
      <c r="D121" s="197"/>
      <c r="E121" s="254"/>
      <c r="F121" s="254"/>
      <c r="G121" s="254"/>
      <c r="H121" s="254"/>
      <c r="I121" s="254"/>
      <c r="J121" s="254"/>
      <c r="K121" s="254"/>
      <c r="L121" s="254"/>
      <c r="M121" s="254"/>
      <c r="N121" s="254"/>
      <c r="O121" s="254"/>
      <c r="P121" s="254"/>
      <c r="Q121" s="254"/>
      <c r="R121" s="254"/>
      <c r="S121" s="254"/>
      <c r="T121" s="254"/>
      <c r="U121" s="254"/>
      <c r="V121" s="254"/>
      <c r="W121" s="254"/>
      <c r="X121" s="254"/>
      <c r="Y121" s="254"/>
      <c r="Z121" s="254"/>
      <c r="AA121" s="254"/>
      <c r="AB121" s="254"/>
      <c r="AC121" s="254"/>
      <c r="AD121" s="254"/>
      <c r="AE121" s="254"/>
      <c r="AF121" s="254"/>
      <c r="AG121" s="254"/>
      <c r="AH121" s="254"/>
      <c r="AI121" s="254"/>
      <c r="AJ121" s="188"/>
      <c r="AK121" s="188"/>
    </row>
    <row r="122" spans="1:37" ht="17.25" hidden="1" customHeight="1" x14ac:dyDescent="0.45">
      <c r="A122" s="187"/>
      <c r="B122" s="187"/>
      <c r="C122" s="193"/>
      <c r="D122" s="272" t="s">
        <v>261</v>
      </c>
      <c r="E122" s="272"/>
      <c r="F122" s="272"/>
      <c r="G122" s="272"/>
      <c r="H122" s="272"/>
      <c r="I122" s="272"/>
      <c r="J122" s="272"/>
      <c r="K122" s="272"/>
      <c r="L122" s="272"/>
      <c r="M122" s="272"/>
      <c r="N122" s="272"/>
      <c r="O122" s="272"/>
      <c r="P122" s="272"/>
      <c r="Q122" s="272"/>
      <c r="R122" s="272"/>
      <c r="S122" s="272"/>
      <c r="T122" s="272"/>
      <c r="U122" s="253" t="s">
        <v>262</v>
      </c>
      <c r="V122" s="253"/>
      <c r="W122" s="253"/>
      <c r="X122" s="253"/>
      <c r="Y122" s="253"/>
      <c r="Z122" s="253"/>
      <c r="AA122" s="253"/>
      <c r="AB122" s="253"/>
      <c r="AC122" s="253"/>
      <c r="AD122" s="253"/>
      <c r="AE122" s="243" cm="1">
        <f t="array" ref="AE122">_xlfn.IFS(U122="協定締結団体の構成員",1,U122="協定締結なし",0)</f>
        <v>0</v>
      </c>
      <c r="AF122" s="244"/>
      <c r="AG122" s="244"/>
      <c r="AH122" s="244"/>
      <c r="AI122" s="245"/>
      <c r="AJ122" s="188"/>
      <c r="AK122" s="200"/>
    </row>
    <row r="123" spans="1:37" ht="17.25" hidden="1" customHeight="1" x14ac:dyDescent="0.45">
      <c r="A123" s="187"/>
      <c r="B123" s="187"/>
      <c r="C123" s="194"/>
      <c r="D123" s="272" t="s">
        <v>263</v>
      </c>
      <c r="E123" s="272"/>
      <c r="F123" s="272"/>
      <c r="G123" s="272"/>
      <c r="H123" s="272"/>
      <c r="I123" s="272"/>
      <c r="J123" s="272"/>
      <c r="K123" s="272"/>
      <c r="L123" s="272"/>
      <c r="M123" s="272"/>
      <c r="N123" s="272"/>
      <c r="O123" s="272"/>
      <c r="P123" s="272"/>
      <c r="Q123" s="272"/>
      <c r="R123" s="272"/>
      <c r="S123" s="272"/>
      <c r="T123" s="272"/>
      <c r="U123" s="253" t="s">
        <v>264</v>
      </c>
      <c r="V123" s="253"/>
      <c r="W123" s="253"/>
      <c r="X123" s="253"/>
      <c r="Y123" s="253"/>
      <c r="Z123" s="253"/>
      <c r="AA123" s="253"/>
      <c r="AB123" s="253"/>
      <c r="AC123" s="253"/>
      <c r="AD123" s="253"/>
      <c r="AE123" s="243" cm="1">
        <f t="array" ref="AE123">_xlfn.IFS(U123="受注実績2件以上",1,U123="受注実績1件",0.5,U123="受注実績なし",0)</f>
        <v>0</v>
      </c>
      <c r="AF123" s="244"/>
      <c r="AG123" s="244"/>
      <c r="AH123" s="244"/>
      <c r="AI123" s="245"/>
      <c r="AJ123" s="188"/>
      <c r="AK123" s="200"/>
    </row>
    <row r="124" spans="1:37" ht="17.25" hidden="1" customHeight="1" x14ac:dyDescent="0.45">
      <c r="A124" s="187"/>
      <c r="B124" s="187"/>
      <c r="C124" s="249" t="s">
        <v>268</v>
      </c>
      <c r="D124" s="250"/>
      <c r="E124" s="250"/>
      <c r="F124" s="250"/>
      <c r="G124" s="250"/>
      <c r="H124" s="250"/>
      <c r="I124" s="250"/>
      <c r="J124" s="250"/>
      <c r="K124" s="250"/>
      <c r="L124" s="250"/>
      <c r="M124" s="250"/>
      <c r="N124" s="250"/>
      <c r="O124" s="250"/>
      <c r="P124" s="250"/>
      <c r="Q124" s="250"/>
      <c r="R124" s="250"/>
      <c r="S124" s="250"/>
      <c r="T124" s="250"/>
      <c r="U124" s="251"/>
      <c r="V124" s="251"/>
      <c r="W124" s="251"/>
      <c r="X124" s="251"/>
      <c r="Y124" s="251"/>
      <c r="Z124" s="251"/>
      <c r="AA124" s="251"/>
      <c r="AB124" s="251"/>
      <c r="AC124" s="251"/>
      <c r="AD124" s="251"/>
      <c r="AE124" s="251"/>
      <c r="AF124" s="251"/>
      <c r="AG124" s="251"/>
      <c r="AH124" s="251"/>
      <c r="AI124" s="252"/>
      <c r="AJ124" s="188"/>
      <c r="AK124" s="188"/>
    </row>
    <row r="125" spans="1:37" ht="17.25" hidden="1" customHeight="1" x14ac:dyDescent="0.45">
      <c r="A125" s="187"/>
      <c r="B125" s="187"/>
      <c r="C125" s="193"/>
      <c r="D125" s="249" t="s">
        <v>273</v>
      </c>
      <c r="E125" s="250"/>
      <c r="F125" s="250"/>
      <c r="G125" s="250"/>
      <c r="H125" s="250"/>
      <c r="I125" s="250"/>
      <c r="J125" s="250"/>
      <c r="K125" s="250"/>
      <c r="L125" s="250"/>
      <c r="M125" s="250"/>
      <c r="N125" s="250"/>
      <c r="O125" s="250"/>
      <c r="P125" s="250"/>
      <c r="Q125" s="250"/>
      <c r="R125" s="250"/>
      <c r="S125" s="250"/>
      <c r="T125" s="255"/>
      <c r="U125" s="225" t="s">
        <v>240</v>
      </c>
      <c r="V125" s="226"/>
      <c r="W125" s="226"/>
      <c r="X125" s="226"/>
      <c r="Y125" s="226"/>
      <c r="Z125" s="226"/>
      <c r="AA125" s="226"/>
      <c r="AB125" s="226"/>
      <c r="AC125" s="226"/>
      <c r="AD125" s="227"/>
      <c r="AE125" s="259" cm="1">
        <f t="array" ref="AE125">_xlfn.IFS(U125="発注年度の4月1日から公告日まで受注実績0件であり加算点を申請します",1,U125="申請しません",0)</f>
        <v>0</v>
      </c>
      <c r="AF125" s="260"/>
      <c r="AG125" s="260"/>
      <c r="AH125" s="260"/>
      <c r="AI125" s="261"/>
      <c r="AJ125" s="188"/>
      <c r="AK125" s="200"/>
    </row>
    <row r="126" spans="1:37" ht="17.25" hidden="1" customHeight="1" x14ac:dyDescent="0.45">
      <c r="A126" s="187"/>
      <c r="B126" s="187"/>
      <c r="C126" s="193"/>
      <c r="D126" s="265"/>
      <c r="E126" s="277"/>
      <c r="F126" s="277"/>
      <c r="G126" s="277"/>
      <c r="H126" s="277"/>
      <c r="I126" s="277"/>
      <c r="J126" s="277"/>
      <c r="K126" s="277"/>
      <c r="L126" s="277"/>
      <c r="M126" s="277"/>
      <c r="N126" s="277"/>
      <c r="O126" s="277"/>
      <c r="P126" s="277"/>
      <c r="Q126" s="277"/>
      <c r="R126" s="277"/>
      <c r="S126" s="277"/>
      <c r="T126" s="278"/>
      <c r="U126" s="279"/>
      <c r="V126" s="280"/>
      <c r="W126" s="280"/>
      <c r="X126" s="280"/>
      <c r="Y126" s="280"/>
      <c r="Z126" s="280"/>
      <c r="AA126" s="280"/>
      <c r="AB126" s="280"/>
      <c r="AC126" s="280"/>
      <c r="AD126" s="281"/>
      <c r="AE126" s="282"/>
      <c r="AF126" s="283"/>
      <c r="AG126" s="283"/>
      <c r="AH126" s="283"/>
      <c r="AI126" s="284"/>
      <c r="AJ126" s="188"/>
      <c r="AK126" s="200"/>
    </row>
    <row r="127" spans="1:37" ht="17.25" hidden="1" customHeight="1" x14ac:dyDescent="0.45">
      <c r="A127" s="187"/>
      <c r="B127" s="187"/>
      <c r="C127" s="193"/>
      <c r="D127" s="265"/>
      <c r="E127" s="257"/>
      <c r="F127" s="257"/>
      <c r="G127" s="257"/>
      <c r="H127" s="257"/>
      <c r="I127" s="257"/>
      <c r="J127" s="257"/>
      <c r="K127" s="257"/>
      <c r="L127" s="257"/>
      <c r="M127" s="257"/>
      <c r="N127" s="257"/>
      <c r="O127" s="257"/>
      <c r="P127" s="257"/>
      <c r="Q127" s="257"/>
      <c r="R127" s="257"/>
      <c r="S127" s="257"/>
      <c r="T127" s="258"/>
      <c r="U127" s="228"/>
      <c r="V127" s="229"/>
      <c r="W127" s="229"/>
      <c r="X127" s="229"/>
      <c r="Y127" s="229"/>
      <c r="Z127" s="229"/>
      <c r="AA127" s="229"/>
      <c r="AB127" s="229"/>
      <c r="AC127" s="229"/>
      <c r="AD127" s="230"/>
      <c r="AE127" s="262"/>
      <c r="AF127" s="263"/>
      <c r="AG127" s="263"/>
      <c r="AH127" s="263"/>
      <c r="AI127" s="264"/>
      <c r="AJ127" s="188"/>
      <c r="AK127" s="188"/>
    </row>
    <row r="128" spans="1:37" ht="17.25" hidden="1" customHeight="1" x14ac:dyDescent="0.45">
      <c r="A128" s="187"/>
      <c r="B128" s="187"/>
      <c r="C128" s="193"/>
      <c r="D128" s="196"/>
      <c r="E128" s="254" t="str">
        <f>IF(OR(U125="申請しません",U125=""),"","（誓約文）本入札において、入札公告日時点における受注実績が０件であるため、受注実績の加算点を申請します。申請にあたり、本入札の落札決定まで、京都府のその他の入札には、同受注実績にかかる加算点を申請しません。")</f>
        <v/>
      </c>
      <c r="F128" s="254"/>
      <c r="G128" s="254"/>
      <c r="H128" s="254"/>
      <c r="I128" s="254"/>
      <c r="J128" s="254"/>
      <c r="K128" s="254"/>
      <c r="L128" s="254"/>
      <c r="M128" s="254"/>
      <c r="N128" s="254"/>
      <c r="O128" s="254"/>
      <c r="P128" s="254"/>
      <c r="Q128" s="254"/>
      <c r="R128" s="254"/>
      <c r="S128" s="254"/>
      <c r="T128" s="254"/>
      <c r="U128" s="254"/>
      <c r="V128" s="254"/>
      <c r="W128" s="254"/>
      <c r="X128" s="254"/>
      <c r="Y128" s="254"/>
      <c r="Z128" s="254"/>
      <c r="AA128" s="254"/>
      <c r="AB128" s="254"/>
      <c r="AC128" s="254"/>
      <c r="AD128" s="254"/>
      <c r="AE128" s="254"/>
      <c r="AF128" s="254"/>
      <c r="AG128" s="254"/>
      <c r="AH128" s="254"/>
      <c r="AI128" s="254"/>
      <c r="AJ128" s="188"/>
      <c r="AK128" s="188"/>
    </row>
    <row r="129" spans="1:37" ht="17.25" hidden="1" customHeight="1" x14ac:dyDescent="0.45">
      <c r="A129" s="187"/>
      <c r="B129" s="187"/>
      <c r="C129" s="192"/>
      <c r="D129" s="196"/>
      <c r="E129" s="254"/>
      <c r="F129" s="254"/>
      <c r="G129" s="254"/>
      <c r="H129" s="254"/>
      <c r="I129" s="254"/>
      <c r="J129" s="254"/>
      <c r="K129" s="254"/>
      <c r="L129" s="254"/>
      <c r="M129" s="254"/>
      <c r="N129" s="254"/>
      <c r="O129" s="254"/>
      <c r="P129" s="254"/>
      <c r="Q129" s="254"/>
      <c r="R129" s="254"/>
      <c r="S129" s="254"/>
      <c r="T129" s="254"/>
      <c r="U129" s="254"/>
      <c r="V129" s="254"/>
      <c r="W129" s="254"/>
      <c r="X129" s="254"/>
      <c r="Y129" s="254"/>
      <c r="Z129" s="254"/>
      <c r="AA129" s="254"/>
      <c r="AB129" s="254"/>
      <c r="AC129" s="254"/>
      <c r="AD129" s="254"/>
      <c r="AE129" s="254"/>
      <c r="AF129" s="254"/>
      <c r="AG129" s="254"/>
      <c r="AH129" s="254"/>
      <c r="AI129" s="254"/>
      <c r="AJ129" s="188"/>
      <c r="AK129" s="188"/>
    </row>
    <row r="130" spans="1:37" ht="17.25" hidden="1" customHeight="1" x14ac:dyDescent="0.45">
      <c r="A130" s="187"/>
      <c r="B130" s="187"/>
      <c r="C130" s="192"/>
      <c r="D130" s="197"/>
      <c r="E130" s="254"/>
      <c r="F130" s="254"/>
      <c r="G130" s="254"/>
      <c r="H130" s="254"/>
      <c r="I130" s="254"/>
      <c r="J130" s="254"/>
      <c r="K130" s="254"/>
      <c r="L130" s="254"/>
      <c r="M130" s="254"/>
      <c r="N130" s="254"/>
      <c r="O130" s="254"/>
      <c r="P130" s="254"/>
      <c r="Q130" s="254"/>
      <c r="R130" s="254"/>
      <c r="S130" s="254"/>
      <c r="T130" s="254"/>
      <c r="U130" s="254"/>
      <c r="V130" s="254"/>
      <c r="W130" s="254"/>
      <c r="X130" s="254"/>
      <c r="Y130" s="254"/>
      <c r="Z130" s="254"/>
      <c r="AA130" s="254"/>
      <c r="AB130" s="254"/>
      <c r="AC130" s="254"/>
      <c r="AD130" s="254"/>
      <c r="AE130" s="254"/>
      <c r="AF130" s="254"/>
      <c r="AG130" s="254"/>
      <c r="AH130" s="254"/>
      <c r="AI130" s="254"/>
      <c r="AJ130" s="188"/>
      <c r="AK130" s="188"/>
    </row>
    <row r="131" spans="1:37" ht="17.25" hidden="1" customHeight="1" x14ac:dyDescent="0.45">
      <c r="A131" s="187"/>
      <c r="B131" s="187"/>
      <c r="C131" s="193"/>
      <c r="D131" s="249" t="s">
        <v>274</v>
      </c>
      <c r="E131" s="250"/>
      <c r="F131" s="250"/>
      <c r="G131" s="250"/>
      <c r="H131" s="250"/>
      <c r="I131" s="250"/>
      <c r="J131" s="250"/>
      <c r="K131" s="250"/>
      <c r="L131" s="250"/>
      <c r="M131" s="250"/>
      <c r="N131" s="250"/>
      <c r="O131" s="250"/>
      <c r="P131" s="250"/>
      <c r="Q131" s="250"/>
      <c r="R131" s="250"/>
      <c r="S131" s="250"/>
      <c r="T131" s="255"/>
      <c r="U131" s="225" t="s">
        <v>275</v>
      </c>
      <c r="V131" s="226"/>
      <c r="W131" s="226"/>
      <c r="X131" s="226"/>
      <c r="Y131" s="226"/>
      <c r="Z131" s="226"/>
      <c r="AA131" s="226"/>
      <c r="AB131" s="226"/>
      <c r="AC131" s="226"/>
      <c r="AD131" s="227"/>
      <c r="AE131" s="259" cm="1">
        <f t="array" ref="AE131">_xlfn.IFS(U131="発注者が指定した取組のうち2つに取り組みます",1,U131="発注者が指定した取組のうち1つに取り組みます",0.5,U131="取り組む予定はありません",0)</f>
        <v>0</v>
      </c>
      <c r="AF131" s="260"/>
      <c r="AG131" s="260"/>
      <c r="AH131" s="260"/>
      <c r="AI131" s="261"/>
      <c r="AJ131" s="188"/>
      <c r="AK131" s="188"/>
    </row>
    <row r="132" spans="1:37" ht="17.25" hidden="1" customHeight="1" x14ac:dyDescent="0.45">
      <c r="A132" s="187"/>
      <c r="B132" s="187"/>
      <c r="C132" s="194"/>
      <c r="D132" s="256"/>
      <c r="E132" s="257"/>
      <c r="F132" s="257"/>
      <c r="G132" s="257"/>
      <c r="H132" s="257"/>
      <c r="I132" s="257"/>
      <c r="J132" s="257"/>
      <c r="K132" s="257"/>
      <c r="L132" s="257"/>
      <c r="M132" s="257"/>
      <c r="N132" s="257"/>
      <c r="O132" s="257"/>
      <c r="P132" s="257"/>
      <c r="Q132" s="257"/>
      <c r="R132" s="257"/>
      <c r="S132" s="257"/>
      <c r="T132" s="258"/>
      <c r="U132" s="228"/>
      <c r="V132" s="229"/>
      <c r="W132" s="229"/>
      <c r="X132" s="229"/>
      <c r="Y132" s="229"/>
      <c r="Z132" s="229"/>
      <c r="AA132" s="229"/>
      <c r="AB132" s="229"/>
      <c r="AC132" s="229"/>
      <c r="AD132" s="230"/>
      <c r="AE132" s="262"/>
      <c r="AF132" s="263"/>
      <c r="AG132" s="263"/>
      <c r="AH132" s="263"/>
      <c r="AI132" s="264"/>
      <c r="AJ132" s="188"/>
      <c r="AK132" s="188"/>
    </row>
    <row r="133" spans="1:37" ht="17.25" hidden="1" customHeight="1" x14ac:dyDescent="0.45">
      <c r="A133" s="187"/>
      <c r="B133" s="187"/>
      <c r="C133" s="187"/>
      <c r="D133" s="296" t="s">
        <v>276</v>
      </c>
      <c r="E133" s="296"/>
      <c r="F133" s="296"/>
      <c r="G133" s="296"/>
      <c r="H133" s="296"/>
      <c r="I133" s="296"/>
      <c r="J133" s="296"/>
      <c r="K133" s="296"/>
      <c r="L133" s="296"/>
      <c r="M133" s="296"/>
      <c r="N133" s="296"/>
      <c r="O133" s="296"/>
      <c r="P133" s="296"/>
      <c r="Q133" s="296"/>
      <c r="R133" s="296"/>
      <c r="S133" s="296"/>
      <c r="T133" s="296"/>
      <c r="U133" s="247" t="s">
        <v>277</v>
      </c>
      <c r="V133" s="247"/>
      <c r="W133" s="247"/>
      <c r="X133" s="247"/>
      <c r="Y133" s="247"/>
      <c r="Z133" s="247"/>
      <c r="AA133" s="247"/>
      <c r="AB133" s="247"/>
      <c r="AC133" s="247"/>
      <c r="AD133" s="247"/>
      <c r="AE133" s="297">
        <f>SUM(AE78:AI132)</f>
        <v>0</v>
      </c>
      <c r="AF133" s="298"/>
      <c r="AG133" s="298"/>
      <c r="AH133" s="298"/>
      <c r="AI133" s="299"/>
      <c r="AJ133" s="188"/>
      <c r="AK133" s="188"/>
    </row>
    <row r="134" spans="1:37" ht="17.25" hidden="1" customHeight="1" x14ac:dyDescent="0.45">
      <c r="A134" s="187"/>
      <c r="B134" s="187"/>
      <c r="C134" s="187"/>
      <c r="D134" s="291" t="s">
        <v>278</v>
      </c>
      <c r="E134" s="291"/>
      <c r="F134" s="291"/>
      <c r="G134" s="291"/>
      <c r="H134" s="291"/>
      <c r="I134" s="291"/>
      <c r="J134" s="291"/>
      <c r="K134" s="291"/>
      <c r="L134" s="291"/>
      <c r="M134" s="291"/>
      <c r="N134" s="291"/>
      <c r="O134" s="291"/>
      <c r="P134" s="291"/>
      <c r="Q134" s="291"/>
      <c r="R134" s="291"/>
      <c r="S134" s="291"/>
      <c r="T134" s="291"/>
      <c r="U134" s="247" t="s">
        <v>279</v>
      </c>
      <c r="V134" s="247"/>
      <c r="W134" s="247"/>
      <c r="X134" s="247"/>
      <c r="Y134" s="247"/>
      <c r="Z134" s="247"/>
      <c r="AA134" s="247"/>
      <c r="AB134" s="247"/>
      <c r="AC134" s="247"/>
      <c r="AD134" s="247"/>
      <c r="AE134" s="297">
        <v>100</v>
      </c>
      <c r="AF134" s="298"/>
      <c r="AG134" s="298"/>
      <c r="AH134" s="298"/>
      <c r="AI134" s="299"/>
      <c r="AJ134" s="188"/>
      <c r="AK134" s="188"/>
    </row>
    <row r="135" spans="1:37" ht="17.25" hidden="1" customHeight="1" x14ac:dyDescent="0.45">
      <c r="A135" s="187"/>
      <c r="B135" s="187"/>
      <c r="C135" s="187"/>
      <c r="D135" s="291" t="s">
        <v>280</v>
      </c>
      <c r="E135" s="291"/>
      <c r="F135" s="291"/>
      <c r="G135" s="291"/>
      <c r="H135" s="291"/>
      <c r="I135" s="291"/>
      <c r="J135" s="291"/>
      <c r="K135" s="291"/>
      <c r="L135" s="291"/>
      <c r="M135" s="291"/>
      <c r="N135" s="291"/>
      <c r="O135" s="291"/>
      <c r="P135" s="291"/>
      <c r="Q135" s="291"/>
      <c r="R135" s="291"/>
      <c r="S135" s="291"/>
      <c r="T135" s="291"/>
      <c r="U135" s="247" t="s">
        <v>281</v>
      </c>
      <c r="V135" s="247"/>
      <c r="W135" s="247"/>
      <c r="X135" s="247"/>
      <c r="Y135" s="247"/>
      <c r="Z135" s="247"/>
      <c r="AA135" s="247"/>
      <c r="AB135" s="247"/>
      <c r="AC135" s="247"/>
      <c r="AD135" s="247"/>
      <c r="AE135" s="292">
        <f>AE133+AE134</f>
        <v>100</v>
      </c>
      <c r="AF135" s="293"/>
      <c r="AG135" s="293"/>
      <c r="AH135" s="293"/>
      <c r="AI135" s="294"/>
      <c r="AJ135" s="188"/>
      <c r="AK135" s="188"/>
    </row>
    <row r="136" spans="1:37" ht="17.25" customHeight="1" x14ac:dyDescent="0.45">
      <c r="A136" s="187"/>
      <c r="B136" s="187"/>
      <c r="C136" s="187"/>
      <c r="D136" s="277"/>
      <c r="E136" s="277"/>
      <c r="F136" s="277"/>
      <c r="G136" s="277"/>
      <c r="H136" s="277"/>
      <c r="I136" s="277"/>
      <c r="J136" s="277"/>
      <c r="K136" s="277"/>
      <c r="L136" s="277"/>
      <c r="M136" s="277"/>
      <c r="N136" s="277"/>
      <c r="O136" s="277"/>
      <c r="P136" s="277"/>
      <c r="Q136" s="277"/>
      <c r="R136" s="277"/>
      <c r="S136" s="277"/>
      <c r="T136" s="277"/>
      <c r="U136" s="295"/>
      <c r="V136" s="295"/>
      <c r="W136" s="295"/>
      <c r="X136" s="295"/>
      <c r="Y136" s="295"/>
      <c r="Z136" s="295"/>
      <c r="AA136" s="295"/>
      <c r="AB136" s="295"/>
      <c r="AC136" s="295"/>
      <c r="AD136" s="295"/>
      <c r="AE136" s="295"/>
      <c r="AF136" s="295"/>
      <c r="AG136" s="295"/>
      <c r="AH136" s="295"/>
      <c r="AI136" s="295"/>
      <c r="AJ136" s="188"/>
      <c r="AK136" s="188"/>
    </row>
    <row r="137" spans="1:37" ht="17.25" customHeight="1" x14ac:dyDescent="0.45">
      <c r="A137" s="187"/>
      <c r="B137" s="187"/>
      <c r="C137" s="187"/>
      <c r="D137" s="277"/>
      <c r="E137" s="277"/>
      <c r="F137" s="277"/>
      <c r="G137" s="277"/>
      <c r="H137" s="277"/>
      <c r="I137" s="277"/>
      <c r="J137" s="277"/>
      <c r="K137" s="277"/>
      <c r="L137" s="277"/>
      <c r="M137" s="277"/>
      <c r="N137" s="277"/>
      <c r="O137" s="277"/>
      <c r="P137" s="277"/>
      <c r="Q137" s="277"/>
      <c r="R137" s="277"/>
      <c r="S137" s="277"/>
      <c r="T137" s="277"/>
      <c r="U137" s="302"/>
      <c r="V137" s="302"/>
      <c r="W137" s="302"/>
      <c r="X137" s="302"/>
      <c r="Y137" s="302"/>
      <c r="Z137" s="302"/>
      <c r="AA137" s="302"/>
      <c r="AB137" s="302"/>
      <c r="AC137" s="302"/>
      <c r="AD137" s="302"/>
      <c r="AE137" s="302"/>
      <c r="AF137" s="302"/>
      <c r="AG137" s="302"/>
      <c r="AH137" s="302"/>
      <c r="AI137" s="302"/>
      <c r="AJ137" s="188"/>
      <c r="AK137" s="188"/>
    </row>
    <row r="138" spans="1:37" ht="17.25" customHeight="1" x14ac:dyDescent="0.45">
      <c r="D138" s="300"/>
      <c r="E138" s="300"/>
      <c r="F138" s="300"/>
      <c r="G138" s="300"/>
      <c r="H138" s="300"/>
      <c r="I138" s="300"/>
      <c r="J138" s="300"/>
      <c r="K138" s="300"/>
      <c r="L138" s="300"/>
      <c r="M138" s="300"/>
      <c r="N138" s="300"/>
      <c r="O138" s="300"/>
      <c r="P138" s="300"/>
      <c r="Q138" s="300"/>
      <c r="R138" s="300"/>
      <c r="S138" s="300"/>
      <c r="T138" s="300"/>
      <c r="U138" s="301"/>
      <c r="V138" s="301"/>
      <c r="W138" s="301"/>
      <c r="X138" s="301"/>
      <c r="Y138" s="301"/>
      <c r="Z138" s="301"/>
      <c r="AA138" s="301"/>
      <c r="AB138" s="301"/>
      <c r="AC138" s="301"/>
      <c r="AD138" s="301"/>
      <c r="AE138" s="301"/>
      <c r="AF138" s="301"/>
      <c r="AG138" s="301"/>
      <c r="AH138" s="301"/>
      <c r="AI138" s="301"/>
      <c r="AJ138" s="188"/>
      <c r="AK138" s="188"/>
    </row>
    <row r="139" spans="1:37" ht="17.25" customHeight="1" x14ac:dyDescent="0.45">
      <c r="D139" s="300"/>
      <c r="E139" s="300"/>
      <c r="F139" s="300"/>
      <c r="G139" s="300"/>
      <c r="H139" s="300"/>
      <c r="I139" s="300"/>
      <c r="J139" s="300"/>
      <c r="K139" s="300"/>
      <c r="L139" s="300"/>
      <c r="M139" s="300"/>
      <c r="N139" s="300"/>
      <c r="O139" s="300"/>
      <c r="P139" s="300"/>
      <c r="Q139" s="300"/>
      <c r="R139" s="300"/>
      <c r="S139" s="300"/>
      <c r="T139" s="300"/>
      <c r="U139" s="301"/>
      <c r="V139" s="301"/>
      <c r="W139" s="301"/>
      <c r="X139" s="301"/>
      <c r="Y139" s="301"/>
      <c r="Z139" s="301"/>
      <c r="AA139" s="301"/>
      <c r="AB139" s="301"/>
      <c r="AC139" s="301"/>
      <c r="AD139" s="301"/>
      <c r="AE139" s="301"/>
      <c r="AF139" s="301"/>
      <c r="AG139" s="301"/>
      <c r="AH139" s="301"/>
      <c r="AI139" s="301"/>
      <c r="AJ139" s="188"/>
      <c r="AK139" s="188"/>
    </row>
    <row r="140" spans="1:37" ht="17.25" customHeight="1" x14ac:dyDescent="0.45">
      <c r="AJ140" s="188"/>
      <c r="AK140" s="188"/>
    </row>
  </sheetData>
  <dataConsolidate/>
  <mergeCells count="231">
    <mergeCell ref="D139:T139"/>
    <mergeCell ref="U139:AD139"/>
    <mergeCell ref="AE139:AI139"/>
    <mergeCell ref="D137:T137"/>
    <mergeCell ref="U137:AD137"/>
    <mergeCell ref="AE137:AI137"/>
    <mergeCell ref="D138:T138"/>
    <mergeCell ref="U138:AD138"/>
    <mergeCell ref="AE138:AI138"/>
    <mergeCell ref="D135:T135"/>
    <mergeCell ref="U135:AD135"/>
    <mergeCell ref="AE135:AI135"/>
    <mergeCell ref="D136:T136"/>
    <mergeCell ref="U136:AD136"/>
    <mergeCell ref="AE136:AI136"/>
    <mergeCell ref="D133:T133"/>
    <mergeCell ref="U133:AD133"/>
    <mergeCell ref="AE133:AI133"/>
    <mergeCell ref="D134:T134"/>
    <mergeCell ref="U134:AD134"/>
    <mergeCell ref="AE134:AI134"/>
    <mergeCell ref="D125:T127"/>
    <mergeCell ref="U125:AD127"/>
    <mergeCell ref="AE125:AI127"/>
    <mergeCell ref="E128:AI130"/>
    <mergeCell ref="D131:T132"/>
    <mergeCell ref="U131:AD132"/>
    <mergeCell ref="AE131:AI132"/>
    <mergeCell ref="D123:T123"/>
    <mergeCell ref="U123:AD123"/>
    <mergeCell ref="AE123:AI123"/>
    <mergeCell ref="C124:T124"/>
    <mergeCell ref="U124:AD124"/>
    <mergeCell ref="AE124:AI124"/>
    <mergeCell ref="D117:T118"/>
    <mergeCell ref="U117:AD118"/>
    <mergeCell ref="AE117:AI118"/>
    <mergeCell ref="E119:AI121"/>
    <mergeCell ref="D122:T122"/>
    <mergeCell ref="U122:AD122"/>
    <mergeCell ref="AE122:AI122"/>
    <mergeCell ref="C111:T111"/>
    <mergeCell ref="AE111:AI111"/>
    <mergeCell ref="D112:T113"/>
    <mergeCell ref="U112:AD113"/>
    <mergeCell ref="AE112:AI113"/>
    <mergeCell ref="E114:AI116"/>
    <mergeCell ref="D108:T108"/>
    <mergeCell ref="U108:AD108"/>
    <mergeCell ref="AE108:AI108"/>
    <mergeCell ref="D109:T110"/>
    <mergeCell ref="U109:AD110"/>
    <mergeCell ref="AE109:AI110"/>
    <mergeCell ref="D105:T105"/>
    <mergeCell ref="U105:AD105"/>
    <mergeCell ref="AE105:AI105"/>
    <mergeCell ref="E106:T106"/>
    <mergeCell ref="U106:AD106"/>
    <mergeCell ref="AE106:AI107"/>
    <mergeCell ref="E107:T107"/>
    <mergeCell ref="U107:AD107"/>
    <mergeCell ref="D102:T103"/>
    <mergeCell ref="U102:AD103"/>
    <mergeCell ref="AE102:AI103"/>
    <mergeCell ref="C104:T104"/>
    <mergeCell ref="U104:AD104"/>
    <mergeCell ref="AE104:AI104"/>
    <mergeCell ref="D98:T99"/>
    <mergeCell ref="U98:AD99"/>
    <mergeCell ref="AE98:AI99"/>
    <mergeCell ref="D100:T101"/>
    <mergeCell ref="U100:AD101"/>
    <mergeCell ref="AE100:AI101"/>
    <mergeCell ref="E92:AI94"/>
    <mergeCell ref="C95:T95"/>
    <mergeCell ref="U95:AD95"/>
    <mergeCell ref="AE95:AI95"/>
    <mergeCell ref="D96:T97"/>
    <mergeCell ref="U96:AD97"/>
    <mergeCell ref="AE96:AI97"/>
    <mergeCell ref="C89:T89"/>
    <mergeCell ref="U89:AD89"/>
    <mergeCell ref="AE89:AI89"/>
    <mergeCell ref="D90:T91"/>
    <mergeCell ref="U90:AD91"/>
    <mergeCell ref="AE90:AI91"/>
    <mergeCell ref="C86:T86"/>
    <mergeCell ref="U86:AD86"/>
    <mergeCell ref="AE86:AI86"/>
    <mergeCell ref="D87:T88"/>
    <mergeCell ref="U87:AD88"/>
    <mergeCell ref="AE87:AI88"/>
    <mergeCell ref="D84:T84"/>
    <mergeCell ref="U84:AD84"/>
    <mergeCell ref="AE84:AI84"/>
    <mergeCell ref="D85:T85"/>
    <mergeCell ref="U85:AD85"/>
    <mergeCell ref="AE85:AI85"/>
    <mergeCell ref="D81:T82"/>
    <mergeCell ref="U81:AD82"/>
    <mergeCell ref="AE81:AI82"/>
    <mergeCell ref="D83:T83"/>
    <mergeCell ref="U83:AD83"/>
    <mergeCell ref="AE83:AI83"/>
    <mergeCell ref="C78:T79"/>
    <mergeCell ref="U78:AD79"/>
    <mergeCell ref="AE78:AI79"/>
    <mergeCell ref="C80:T80"/>
    <mergeCell ref="U80:AD80"/>
    <mergeCell ref="AE80:AI80"/>
    <mergeCell ref="D75:T75"/>
    <mergeCell ref="U75:AD75"/>
    <mergeCell ref="AE75:AI75"/>
    <mergeCell ref="D76:T76"/>
    <mergeCell ref="U76:AD76"/>
    <mergeCell ref="AE76:AI76"/>
    <mergeCell ref="D73:T73"/>
    <mergeCell ref="U73:AD73"/>
    <mergeCell ref="AE73:AI73"/>
    <mergeCell ref="D74:T74"/>
    <mergeCell ref="U74:AD74"/>
    <mergeCell ref="AE74:AI74"/>
    <mergeCell ref="D65:T67"/>
    <mergeCell ref="U65:AD67"/>
    <mergeCell ref="AE65:AI67"/>
    <mergeCell ref="E68:AI70"/>
    <mergeCell ref="D71:T72"/>
    <mergeCell ref="U71:AD72"/>
    <mergeCell ref="AE71:AI72"/>
    <mergeCell ref="D62:T62"/>
    <mergeCell ref="U62:AD62"/>
    <mergeCell ref="AE62:AI62"/>
    <mergeCell ref="D63:T64"/>
    <mergeCell ref="U63:AD64"/>
    <mergeCell ref="AE63:AI64"/>
    <mergeCell ref="D60:T60"/>
    <mergeCell ref="U60:AD60"/>
    <mergeCell ref="AE60:AI60"/>
    <mergeCell ref="C61:T61"/>
    <mergeCell ref="U61:AD61"/>
    <mergeCell ref="AE61:AI61"/>
    <mergeCell ref="D58:T58"/>
    <mergeCell ref="U58:AD58"/>
    <mergeCell ref="AE58:AI58"/>
    <mergeCell ref="D59:T59"/>
    <mergeCell ref="U59:AD59"/>
    <mergeCell ref="AE59:AI59"/>
    <mergeCell ref="D52:T53"/>
    <mergeCell ref="U52:AD53"/>
    <mergeCell ref="AE52:AI53"/>
    <mergeCell ref="E54:AI56"/>
    <mergeCell ref="D57:T57"/>
    <mergeCell ref="U57:AD57"/>
    <mergeCell ref="AE57:AI57"/>
    <mergeCell ref="C46:T46"/>
    <mergeCell ref="AE46:AI46"/>
    <mergeCell ref="D47:T48"/>
    <mergeCell ref="U47:AD48"/>
    <mergeCell ref="AE47:AI48"/>
    <mergeCell ref="E49:AI51"/>
    <mergeCell ref="D43:T43"/>
    <mergeCell ref="U43:AD43"/>
    <mergeCell ref="AE43:AI43"/>
    <mergeCell ref="D44:T45"/>
    <mergeCell ref="U44:AD45"/>
    <mergeCell ref="AE44:AI45"/>
    <mergeCell ref="D40:T40"/>
    <mergeCell ref="U40:AD40"/>
    <mergeCell ref="AE40:AI40"/>
    <mergeCell ref="E41:T41"/>
    <mergeCell ref="U41:AD41"/>
    <mergeCell ref="AE41:AI42"/>
    <mergeCell ref="E42:T42"/>
    <mergeCell ref="U42:AD42"/>
    <mergeCell ref="D37:T38"/>
    <mergeCell ref="U37:AD38"/>
    <mergeCell ref="AE37:AI38"/>
    <mergeCell ref="C39:T39"/>
    <mergeCell ref="U39:AD39"/>
    <mergeCell ref="AE39:AI39"/>
    <mergeCell ref="D33:T34"/>
    <mergeCell ref="U33:AD34"/>
    <mergeCell ref="AE33:AI34"/>
    <mergeCell ref="D35:T36"/>
    <mergeCell ref="U35:AD36"/>
    <mergeCell ref="AE35:AI36"/>
    <mergeCell ref="E27:AI29"/>
    <mergeCell ref="C30:T30"/>
    <mergeCell ref="U30:AD30"/>
    <mergeCell ref="AE30:AI30"/>
    <mergeCell ref="D31:T32"/>
    <mergeCell ref="U31:AD32"/>
    <mergeCell ref="AE31:AI32"/>
    <mergeCell ref="C24:T24"/>
    <mergeCell ref="U24:AD24"/>
    <mergeCell ref="AE24:AI24"/>
    <mergeCell ref="D25:T26"/>
    <mergeCell ref="U25:AD26"/>
    <mergeCell ref="AE25:AI26"/>
    <mergeCell ref="C22:T22"/>
    <mergeCell ref="U22:AD22"/>
    <mergeCell ref="AE22:AI22"/>
    <mergeCell ref="D23:T23"/>
    <mergeCell ref="U23:AD23"/>
    <mergeCell ref="AE23:AI23"/>
    <mergeCell ref="D20:T20"/>
    <mergeCell ref="U20:AD20"/>
    <mergeCell ref="AE20:AI20"/>
    <mergeCell ref="D21:T21"/>
    <mergeCell ref="U21:AD21"/>
    <mergeCell ref="AE21:AI21"/>
    <mergeCell ref="D19:T19"/>
    <mergeCell ref="U19:AD19"/>
    <mergeCell ref="AE19:AI19"/>
    <mergeCell ref="D8:AF11"/>
    <mergeCell ref="C14:T15"/>
    <mergeCell ref="U14:AD15"/>
    <mergeCell ref="AE14:AI15"/>
    <mergeCell ref="C16:T16"/>
    <mergeCell ref="U16:AD16"/>
    <mergeCell ref="AE16:AI16"/>
    <mergeCell ref="A2:AI2"/>
    <mergeCell ref="Q4:U4"/>
    <mergeCell ref="W4:AI4"/>
    <mergeCell ref="Q5:U5"/>
    <mergeCell ref="W5:AI5"/>
    <mergeCell ref="Q6:U6"/>
    <mergeCell ref="W6:AG6"/>
    <mergeCell ref="D17:T18"/>
    <mergeCell ref="U17:AD18"/>
    <mergeCell ref="AE17:AI18"/>
  </mergeCells>
  <phoneticPr fontId="2"/>
  <conditionalFormatting sqref="B8:AF11">
    <cfRule type="expression" dxfId="4" priority="1">
      <formula>#REF!="対象工事ではない"</formula>
    </cfRule>
  </conditionalFormatting>
  <dataValidations count="23">
    <dataValidation type="list" allowBlank="1" showInputMessage="1" showErrorMessage="1" sqref="U43:AD43 U108:AD108" xr:uid="{07B84BF8-85D6-49DB-A423-1FD8B3A92BC4}">
      <formula1>"すべて府内調達,一部府内調達,府内調達なし"</formula1>
    </dataValidation>
    <dataValidation type="list" allowBlank="1" showInputMessage="1" showErrorMessage="1" sqref="U37:AD38 U102:AD103" xr:uid="{1FA43169-6AC2-439A-8757-B1CCE72667D3}">
      <formula1>"5つの施工プロセスの実績があります,3つ以上の施工プロセスの実績があります,実績がありません"</formula1>
    </dataValidation>
    <dataValidation type="list" allowBlank="1" showInputMessage="1" showErrorMessage="1" sqref="U35:AD36 U100:AD101" xr:uid="{B029D7BD-8640-48A3-83D4-2DE209496F37}">
      <formula1>"5つの施工プロセスを実施します,3つ以上の施工プロセスを実施します,実施しません"</formula1>
    </dataValidation>
    <dataValidation type="list" allowBlank="1" showInputMessage="1" showErrorMessage="1" sqref="U63:AD64" xr:uid="{33DE8CB7-0C36-4384-836C-55CEA21F693C}">
      <formula1>"京都府内,京都府外"</formula1>
    </dataValidation>
    <dataValidation type="list" allowBlank="1" showInputMessage="1" showErrorMessage="1" sqref="U60:AD60" xr:uid="{E678255C-FA4D-4BEC-BCF2-094EB872535A}">
      <formula1>"80点以上,75点以上80点未満,75点未満"</formula1>
    </dataValidation>
    <dataValidation type="list" allowBlank="1" showInputMessage="1" showErrorMessage="1" sqref="U87" xr:uid="{A5F738BE-BFF8-4F2F-9B25-729F4598C579}">
      <formula1>"複数台保有（長期リースによる保有を含む。）,１台保有（長期リースによる保有を含む。）,自社保有なし"</formula1>
    </dataValidation>
    <dataValidation type="list" allowBlank="1" showInputMessage="1" showErrorMessage="1" sqref="U85:AD85" xr:uid="{06EF152A-780E-4684-9447-0259DF5871F8}">
      <formula1>"資格あり,資格なし"</formula1>
    </dataValidation>
    <dataValidation type="list" allowBlank="1" showInputMessage="1" showErrorMessage="1" sqref="U47 U52 U112 U117" xr:uid="{F3199175-2AD3-4357-B1E5-EE7F118EABA1}">
      <formula1>"表彰による加算点を申請します,申請しません"</formula1>
    </dataValidation>
    <dataValidation type="list" allowBlank="1" showInputMessage="1" showErrorMessage="1" sqref="U71:AD72 U131:AD132" xr:uid="{DA91C723-61B0-4E87-ACD6-3D21521417E0}">
      <formula1>"発注者が指定した取組のうち2つに取り組みます,発注者が指定した取組のうち1つに取り組みます,取り組む予定はありません"</formula1>
    </dataValidation>
    <dataValidation type="list" allowBlank="1" showInputMessage="1" showErrorMessage="1" sqref="U65:AD67 U125:AD127" xr:uid="{94DE2ACE-1175-4A39-B270-9597B084C91F}">
      <formula1>"発注年度の4月1日から公告日まで受注実績0件であり加算点を申請します,申請しません"</formula1>
    </dataValidation>
    <dataValidation type="list" allowBlank="1" showInputMessage="1" showErrorMessage="1" sqref="U62:AD62" xr:uid="{C09AD6AB-5DC6-4EF9-AAA3-E3110B2CED98}">
      <formula1>"現場の土木事務所管内,現場の土木事務所管外"</formula1>
    </dataValidation>
    <dataValidation type="list" allowBlank="1" showInputMessage="1" showErrorMessage="1" sqref="U19:AD19" xr:uid="{511E0CCB-E655-4D05-9358-826A85D455B2}">
      <formula1>"1級国家資格又は技術士,2級国家資格,,国家資格なし"</formula1>
    </dataValidation>
    <dataValidation type="list" allowBlank="1" showInputMessage="1" showErrorMessage="1" sqref="U123:AD123 U58:AD59" xr:uid="{B2BF1B57-8536-463C-8AA6-1A959CBF20FF}">
      <formula1>"受注実績2件以上,受注実績1件,受注実績なし"</formula1>
    </dataValidation>
    <dataValidation type="list" allowBlank="1" showInputMessage="1" showErrorMessage="1" sqref="U57:AD57 U122:AD122" xr:uid="{7D7670BC-200A-48BE-ADD5-15502B103D61}">
      <formula1>"協定締結団体の構成員,協定締結なし"</formula1>
    </dataValidation>
    <dataValidation type="list" allowBlank="1" showInputMessage="1" showErrorMessage="1" sqref="U44:AD45 U109:AD110" xr:uid="{895B35D9-1CF4-4148-A0DE-1A8EDB95DB88}">
      <formula1>"CCUSへの事業者登録及びCCUSの活用,CCUSへの事業者登録なし"</formula1>
    </dataValidation>
    <dataValidation type="list" allowBlank="1" showInputMessage="1" showErrorMessage="1" sqref="U41:AD42 U106:AD107" xr:uid="{B32EEEE2-3ADF-45AF-B152-D29F2F51159F}">
      <formula1>"1.0,0.9,0.8,0.7,0.6,0.5,0.4,0.3,0.2,0.1,0"</formula1>
    </dataValidation>
    <dataValidation type="list" allowBlank="1" showInputMessage="1" showErrorMessage="1" sqref="U33:AD34 U98:AD99" xr:uid="{0DFD0707-C5B6-4B5E-965D-EF5B8FDA9B22}">
      <formula1>"週単位の週休2日を実施します,週単位の週休2日を実施しません"</formula1>
    </dataValidation>
    <dataValidation type="list" allowBlank="1" showInputMessage="1" showErrorMessage="1" sqref="U31 U96" xr:uid="{745F1783-CF29-4CCC-9656-DD1572206987}">
      <formula1>"配置予定技術者は女性技術者又は40歳以下の男性技術者,配置予定技術者は41歳以上の男性技術者"</formula1>
    </dataValidation>
    <dataValidation type="list" allowBlank="1" showInputMessage="1" showErrorMessage="1" sqref="U25 U90" xr:uid="{CD306B16-4D96-4289-A469-15FFA7C27520}">
      <formula1>"優秀賞による加算点（1点）を申請します,優秀賞による加算点（0.3点）を申請します,奨励賞による加算点（0.5点）を申請します,申請しません"</formula1>
    </dataValidation>
    <dataValidation type="list" allowBlank="1" showInputMessage="1" showErrorMessage="1" sqref="U23:AD23" xr:uid="{356AB8DA-2FB5-416D-94C6-947484918157}">
      <formula1>"保有台数4台以上,保有台数3台,保有台数2台,保有台数1台,保有なし"</formula1>
    </dataValidation>
    <dataValidation type="list" allowBlank="1" showInputMessage="1" showErrorMessage="1" sqref="U21:AD21 U84:AD84" xr:uid="{C4656AB0-114F-4524-80FE-F73DC00C2276}">
      <formula1>"30単位以上,15単位以上30単位未満,15単位未満"</formula1>
    </dataValidation>
    <dataValidation type="list" allowBlank="1" showInputMessage="1" showErrorMessage="1" sqref="U20:AD20 U83:AD83" xr:uid="{25DED4AB-0481-4E98-9DCB-0A7D528F4245}">
      <formula1>"0件,1件,2件,3件,4件,5件,6件,7件,8件,9件,10件以上"</formula1>
    </dataValidation>
    <dataValidation type="list" allowBlank="1" showInputMessage="1" showErrorMessage="1" sqref="U17:AD18 U81:AD82" xr:uid="{80AA15DF-664A-479D-A4D2-E55168913E8A}">
      <formula1>"80点以上,77.5点以上80点未満,75点以上77.5点未満,72.5点以上75点未満,70点以上72.5点未満,67.5点以上70点未満,65点以上67.5点未満,65点未満又は実績なし"</formula1>
    </dataValidation>
  </dataValidations>
  <pageMargins left="0.78740157480314965" right="0.59055118110236227"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DF104-5A90-4247-B95C-C4D959AB3D65}">
  <dimension ref="A1:K38"/>
  <sheetViews>
    <sheetView view="pageBreakPreview" zoomScale="115" zoomScaleNormal="115" zoomScaleSheetLayoutView="115" workbookViewId="0">
      <selection activeCell="F5" sqref="F5"/>
    </sheetView>
  </sheetViews>
  <sheetFormatPr defaultColWidth="8.09765625" defaultRowHeight="18" x14ac:dyDescent="0.45"/>
  <cols>
    <col min="1" max="1" width="1" style="86" customWidth="1"/>
    <col min="2" max="2" width="3.5" style="86" customWidth="1"/>
    <col min="3" max="4" width="1.69921875" style="86" customWidth="1"/>
    <col min="5" max="6" width="5.5" style="86" customWidth="1"/>
    <col min="7" max="7" width="1" style="86" customWidth="1"/>
    <col min="8" max="10" width="35.3984375" style="86" customWidth="1"/>
    <col min="11" max="16384" width="8.09765625" style="86"/>
  </cols>
  <sheetData>
    <row r="1" spans="1:10" x14ac:dyDescent="0.45">
      <c r="A1" s="86" t="s">
        <v>122</v>
      </c>
    </row>
    <row r="3" spans="1:10" ht="22.2" x14ac:dyDescent="0.45">
      <c r="A3" s="304" t="s">
        <v>14</v>
      </c>
      <c r="B3" s="304"/>
      <c r="C3" s="304"/>
      <c r="D3" s="304"/>
      <c r="E3" s="304"/>
      <c r="F3" s="304"/>
      <c r="G3" s="304"/>
      <c r="H3" s="304"/>
      <c r="I3" s="304"/>
      <c r="J3" s="304"/>
    </row>
    <row r="4" spans="1:10" ht="6" customHeight="1" x14ac:dyDescent="0.45"/>
    <row r="5" spans="1:10" ht="18.75" customHeight="1" x14ac:dyDescent="0.45">
      <c r="A5" s="87"/>
      <c r="B5" s="87"/>
      <c r="C5" s="87"/>
      <c r="D5" s="87"/>
      <c r="E5" s="87"/>
      <c r="F5" s="87"/>
      <c r="G5" s="87"/>
      <c r="H5" s="87"/>
      <c r="I5" s="88" t="s">
        <v>123</v>
      </c>
      <c r="J5" s="89"/>
    </row>
    <row r="6" spans="1:10" ht="18.75" customHeight="1" x14ac:dyDescent="0.45">
      <c r="A6" s="87"/>
      <c r="B6" s="87"/>
      <c r="C6" s="87"/>
      <c r="D6" s="87"/>
      <c r="E6" s="87"/>
      <c r="F6" s="87"/>
      <c r="G6" s="87"/>
      <c r="H6" s="87"/>
      <c r="I6" s="88" t="s">
        <v>124</v>
      </c>
      <c r="J6" s="90"/>
    </row>
    <row r="7" spans="1:10" ht="18.75" customHeight="1" x14ac:dyDescent="0.45">
      <c r="A7" s="87"/>
      <c r="B7" s="87"/>
      <c r="C7" s="87"/>
      <c r="D7" s="87"/>
      <c r="E7" s="87"/>
      <c r="F7" s="87"/>
      <c r="G7" s="87"/>
      <c r="H7" s="87"/>
      <c r="I7" s="88" t="s">
        <v>125</v>
      </c>
      <c r="J7" s="90"/>
    </row>
    <row r="8" spans="1:10" ht="7.5" customHeight="1" thickBot="1" x14ac:dyDescent="0.5"/>
    <row r="9" spans="1:10" ht="30" customHeight="1" x14ac:dyDescent="0.45">
      <c r="A9" s="305" t="s">
        <v>15</v>
      </c>
      <c r="B9" s="306"/>
      <c r="C9" s="306"/>
      <c r="D9" s="306"/>
      <c r="E9" s="91"/>
      <c r="F9" s="306" t="s" ph="1">
        <v>16</v>
      </c>
      <c r="G9" s="307" ph="1"/>
      <c r="H9" s="92"/>
      <c r="I9" s="308"/>
      <c r="J9" s="309"/>
    </row>
    <row r="10" spans="1:10" ht="22.5" hidden="1" customHeight="1" x14ac:dyDescent="0.45">
      <c r="A10" s="93"/>
      <c r="B10" s="314" t="s">
        <v>126</v>
      </c>
      <c r="C10" s="315"/>
      <c r="D10" s="315"/>
      <c r="E10" s="315"/>
      <c r="F10" s="315"/>
      <c r="G10" s="94"/>
      <c r="H10" s="95"/>
      <c r="I10" s="310"/>
      <c r="J10" s="311"/>
    </row>
    <row r="11" spans="1:10" ht="57" customHeight="1" x14ac:dyDescent="0.45">
      <c r="A11" s="96"/>
      <c r="B11" s="316" t="s">
        <v>17</v>
      </c>
      <c r="C11" s="317"/>
      <c r="D11" s="317"/>
      <c r="E11" s="317"/>
      <c r="F11" s="317" ph="1"/>
      <c r="G11" s="97" ph="1"/>
      <c r="H11" s="98"/>
      <c r="I11" s="310"/>
      <c r="J11" s="311"/>
    </row>
    <row r="12" spans="1:10" ht="22.5" customHeight="1" x14ac:dyDescent="0.45">
      <c r="A12" s="99"/>
      <c r="B12" s="318" t="s">
        <v>18</v>
      </c>
      <c r="C12" s="318"/>
      <c r="D12" s="318"/>
      <c r="E12" s="318"/>
      <c r="F12" s="318"/>
      <c r="G12" s="100" ph="1"/>
      <c r="H12" s="101"/>
      <c r="I12" s="310"/>
      <c r="J12" s="311"/>
    </row>
    <row r="13" spans="1:10" ht="39" customHeight="1" x14ac:dyDescent="0.45">
      <c r="A13" s="319" t="s">
        <v>19</v>
      </c>
      <c r="B13" s="320"/>
      <c r="C13" s="102"/>
      <c r="D13" s="325" t="s">
        <v>20</v>
      </c>
      <c r="E13" s="325"/>
      <c r="F13" s="325"/>
      <c r="G13" s="103"/>
      <c r="H13" s="104"/>
      <c r="I13" s="310"/>
      <c r="J13" s="311"/>
    </row>
    <row r="14" spans="1:10" ht="18" customHeight="1" x14ac:dyDescent="0.45">
      <c r="A14" s="321"/>
      <c r="B14" s="322"/>
      <c r="C14" s="105"/>
      <c r="D14" s="326" t="s">
        <v>21</v>
      </c>
      <c r="E14" s="326"/>
      <c r="F14" s="326"/>
      <c r="G14" s="97"/>
      <c r="H14" s="98"/>
      <c r="I14" s="310"/>
      <c r="J14" s="311"/>
    </row>
    <row r="15" spans="1:10" ht="18" customHeight="1" x14ac:dyDescent="0.45">
      <c r="A15" s="321"/>
      <c r="B15" s="322"/>
      <c r="C15" s="105"/>
      <c r="D15" s="326" t="s">
        <v>22</v>
      </c>
      <c r="E15" s="326"/>
      <c r="F15" s="326"/>
      <c r="G15" s="97"/>
      <c r="H15" s="98"/>
      <c r="I15" s="310"/>
      <c r="J15" s="311"/>
    </row>
    <row r="16" spans="1:10" ht="18" customHeight="1" x14ac:dyDescent="0.45">
      <c r="A16" s="321"/>
      <c r="B16" s="322"/>
      <c r="C16" s="105"/>
      <c r="D16" s="326" t="s">
        <v>23</v>
      </c>
      <c r="E16" s="326"/>
      <c r="F16" s="326"/>
      <c r="G16" s="97"/>
      <c r="H16" s="98"/>
      <c r="I16" s="310"/>
      <c r="J16" s="311"/>
    </row>
    <row r="17" spans="1:11" ht="18" customHeight="1" x14ac:dyDescent="0.45">
      <c r="A17" s="321"/>
      <c r="B17" s="322"/>
      <c r="C17" s="105"/>
      <c r="D17" s="326" t="s">
        <v>24</v>
      </c>
      <c r="E17" s="326"/>
      <c r="F17" s="326"/>
      <c r="G17" s="97"/>
      <c r="H17" s="98"/>
      <c r="I17" s="310"/>
      <c r="J17" s="311"/>
    </row>
    <row r="18" spans="1:11" ht="18" customHeight="1" x14ac:dyDescent="0.45">
      <c r="A18" s="321"/>
      <c r="B18" s="322"/>
      <c r="C18" s="106"/>
      <c r="D18" s="318" t="s">
        <v>25</v>
      </c>
      <c r="E18" s="318"/>
      <c r="F18" s="318"/>
      <c r="G18" s="100"/>
      <c r="H18" s="107"/>
      <c r="I18" s="310"/>
      <c r="J18" s="311"/>
    </row>
    <row r="19" spans="1:11" ht="18" customHeight="1" x14ac:dyDescent="0.45">
      <c r="A19" s="321"/>
      <c r="B19" s="322"/>
      <c r="C19" s="106"/>
      <c r="D19" s="318"/>
      <c r="E19" s="318"/>
      <c r="F19" s="318"/>
      <c r="G19" s="100"/>
      <c r="H19" s="107"/>
      <c r="I19" s="310"/>
      <c r="J19" s="311"/>
    </row>
    <row r="20" spans="1:11" ht="18" customHeight="1" x14ac:dyDescent="0.45">
      <c r="A20" s="321"/>
      <c r="B20" s="322"/>
      <c r="C20" s="106"/>
      <c r="D20" s="318"/>
      <c r="E20" s="318"/>
      <c r="F20" s="318"/>
      <c r="G20" s="100"/>
      <c r="H20" s="107"/>
      <c r="I20" s="310"/>
      <c r="J20" s="311"/>
    </row>
    <row r="21" spans="1:11" ht="18" customHeight="1" x14ac:dyDescent="0.45">
      <c r="A21" s="321"/>
      <c r="B21" s="322"/>
      <c r="C21" s="102"/>
      <c r="D21" s="327" t="s">
        <v>26</v>
      </c>
      <c r="E21" s="327"/>
      <c r="F21" s="327"/>
      <c r="G21" s="103"/>
      <c r="H21" s="108"/>
      <c r="I21" s="310"/>
      <c r="J21" s="311"/>
    </row>
    <row r="22" spans="1:11" ht="39" customHeight="1" thickBot="1" x14ac:dyDescent="0.5">
      <c r="A22" s="323"/>
      <c r="B22" s="324"/>
      <c r="C22" s="109"/>
      <c r="D22" s="303" t="s">
        <v>27</v>
      </c>
      <c r="E22" s="303"/>
      <c r="F22" s="303"/>
      <c r="G22" s="110"/>
      <c r="H22" s="111"/>
      <c r="I22" s="312"/>
      <c r="J22" s="313"/>
    </row>
    <row r="23" spans="1:11" ht="7.5" customHeight="1" x14ac:dyDescent="0.45"/>
    <row r="24" spans="1:11" ht="13.5" customHeight="1" x14ac:dyDescent="0.45"/>
    <row r="25" spans="1:11" s="112" customFormat="1" ht="15" x14ac:dyDescent="0.45">
      <c r="A25" s="112" t="s">
        <v>28</v>
      </c>
    </row>
    <row r="26" spans="1:11" s="113" customFormat="1" ht="15" x14ac:dyDescent="0.45">
      <c r="C26" s="328">
        <v>1</v>
      </c>
      <c r="D26" s="328"/>
      <c r="E26" s="329" t="s">
        <v>218</v>
      </c>
      <c r="F26" s="329"/>
      <c r="G26" s="329"/>
      <c r="H26" s="329"/>
      <c r="I26" s="329"/>
      <c r="J26" s="329"/>
    </row>
    <row r="27" spans="1:11" s="113" customFormat="1" ht="15" x14ac:dyDescent="0.45">
      <c r="C27" s="328">
        <v>2</v>
      </c>
      <c r="D27" s="328"/>
      <c r="E27" s="330" t="s">
        <v>127</v>
      </c>
      <c r="F27" s="330"/>
      <c r="G27" s="330"/>
      <c r="H27" s="330"/>
      <c r="I27" s="330"/>
      <c r="J27" s="330"/>
    </row>
    <row r="28" spans="1:11" s="113" customFormat="1" ht="15" customHeight="1" x14ac:dyDescent="0.45">
      <c r="C28" s="328">
        <v>3</v>
      </c>
      <c r="D28" s="328"/>
      <c r="E28" s="329" t="s">
        <v>128</v>
      </c>
      <c r="F28" s="329"/>
      <c r="G28" s="329"/>
      <c r="H28" s="329"/>
      <c r="I28" s="329"/>
      <c r="J28" s="329"/>
    </row>
    <row r="29" spans="1:11" s="113" customFormat="1" ht="15" x14ac:dyDescent="0.45">
      <c r="C29" s="114"/>
      <c r="D29" s="114"/>
      <c r="E29" s="329"/>
      <c r="F29" s="329"/>
      <c r="G29" s="329"/>
      <c r="H29" s="329"/>
      <c r="I29" s="329"/>
      <c r="J29" s="329"/>
    </row>
    <row r="30" spans="1:11" s="113" customFormat="1" ht="15" x14ac:dyDescent="0.45">
      <c r="C30" s="328">
        <v>4</v>
      </c>
      <c r="D30" s="328"/>
      <c r="E30" s="329" t="s">
        <v>129</v>
      </c>
      <c r="F30" s="329"/>
      <c r="G30" s="329"/>
      <c r="H30" s="329"/>
      <c r="I30" s="329"/>
      <c r="J30" s="329"/>
    </row>
    <row r="31" spans="1:11" s="113" customFormat="1" ht="15" x14ac:dyDescent="0.45">
      <c r="B31" s="115"/>
      <c r="C31" s="328">
        <v>5</v>
      </c>
      <c r="D31" s="328"/>
      <c r="E31" s="329" t="s">
        <v>104</v>
      </c>
      <c r="F31" s="329"/>
      <c r="G31" s="329"/>
      <c r="H31" s="329"/>
      <c r="I31" s="329"/>
      <c r="J31" s="329"/>
      <c r="K31" s="115"/>
    </row>
    <row r="32" spans="1:11" s="113" customFormat="1" ht="15" x14ac:dyDescent="0.45">
      <c r="B32" s="115"/>
      <c r="C32" s="331">
        <v>6</v>
      </c>
      <c r="D32" s="328"/>
      <c r="E32" s="330" t="s">
        <v>130</v>
      </c>
      <c r="F32" s="330"/>
      <c r="G32" s="330"/>
      <c r="H32" s="330"/>
      <c r="I32" s="330"/>
      <c r="J32" s="330"/>
      <c r="K32" s="115"/>
    </row>
    <row r="33" spans="2:11" s="113" customFormat="1" ht="15.75" customHeight="1" x14ac:dyDescent="0.45">
      <c r="B33" s="115"/>
      <c r="C33" s="331">
        <v>7</v>
      </c>
      <c r="D33" s="328"/>
      <c r="E33" s="332" t="s">
        <v>131</v>
      </c>
      <c r="F33" s="332"/>
      <c r="G33" s="332"/>
      <c r="H33" s="332"/>
      <c r="I33" s="332"/>
      <c r="J33" s="332"/>
      <c r="K33" s="115"/>
    </row>
    <row r="34" spans="2:11" s="113" customFormat="1" ht="15" x14ac:dyDescent="0.45">
      <c r="C34" s="116"/>
      <c r="D34" s="114"/>
      <c r="E34" s="332"/>
      <c r="F34" s="332"/>
      <c r="G34" s="332"/>
      <c r="H34" s="332"/>
      <c r="I34" s="332"/>
      <c r="J34" s="332"/>
      <c r="K34" s="115"/>
    </row>
    <row r="35" spans="2:11" s="113" customFormat="1" ht="15" x14ac:dyDescent="0.45">
      <c r="B35" s="115"/>
      <c r="C35" s="331">
        <v>8</v>
      </c>
      <c r="D35" s="328"/>
      <c r="E35" s="332" t="s">
        <v>132</v>
      </c>
      <c r="F35" s="332"/>
      <c r="G35" s="332"/>
      <c r="H35" s="332"/>
      <c r="I35" s="332"/>
      <c r="J35" s="332"/>
      <c r="K35" s="115"/>
    </row>
    <row r="36" spans="2:11" s="113" customFormat="1" ht="15" x14ac:dyDescent="0.45">
      <c r="C36" s="116"/>
      <c r="D36" s="114"/>
      <c r="E36" s="332"/>
      <c r="F36" s="332"/>
      <c r="G36" s="332"/>
      <c r="H36" s="332"/>
      <c r="I36" s="332"/>
      <c r="J36" s="332"/>
      <c r="K36" s="115"/>
    </row>
    <row r="37" spans="2:11" s="113" customFormat="1" ht="15" x14ac:dyDescent="0.45">
      <c r="C37" s="333">
        <v>9</v>
      </c>
      <c r="D37" s="333"/>
      <c r="E37" s="330" t="s">
        <v>133</v>
      </c>
      <c r="F37" s="330"/>
      <c r="G37" s="330"/>
      <c r="H37" s="330"/>
      <c r="I37" s="330"/>
      <c r="J37" s="330"/>
      <c r="K37" s="115"/>
    </row>
    <row r="38" spans="2:11" x14ac:dyDescent="0.45">
      <c r="C38" s="117"/>
      <c r="D38" s="117"/>
      <c r="E38" s="118"/>
    </row>
  </sheetData>
  <mergeCells count="34">
    <mergeCell ref="C33:D33"/>
    <mergeCell ref="E33:J34"/>
    <mergeCell ref="C35:D35"/>
    <mergeCell ref="E35:J36"/>
    <mergeCell ref="C37:D37"/>
    <mergeCell ref="E37:J37"/>
    <mergeCell ref="C30:D30"/>
    <mergeCell ref="E30:J30"/>
    <mergeCell ref="C31:D31"/>
    <mergeCell ref="E31:J31"/>
    <mergeCell ref="C32:D32"/>
    <mergeCell ref="E32:J32"/>
    <mergeCell ref="C26:D26"/>
    <mergeCell ref="E26:J26"/>
    <mergeCell ref="C27:D27"/>
    <mergeCell ref="E27:J27"/>
    <mergeCell ref="C28:D28"/>
    <mergeCell ref="E28:J29"/>
    <mergeCell ref="D22:F22"/>
    <mergeCell ref="A3:J3"/>
    <mergeCell ref="A9:D9"/>
    <mergeCell ref="F9:G9"/>
    <mergeCell ref="I9:J22"/>
    <mergeCell ref="B10:F10"/>
    <mergeCell ref="B11:F11"/>
    <mergeCell ref="B12:F12"/>
    <mergeCell ref="A13:B22"/>
    <mergeCell ref="D13:F13"/>
    <mergeCell ref="D14:F14"/>
    <mergeCell ref="D15:F15"/>
    <mergeCell ref="D16:F16"/>
    <mergeCell ref="D17:F17"/>
    <mergeCell ref="D18:F20"/>
    <mergeCell ref="D21:F21"/>
  </mergeCells>
  <phoneticPr fontId="2"/>
  <conditionalFormatting sqref="H13:H22">
    <cfRule type="expression" dxfId="3" priority="1">
      <formula>#REF!="対象工事ではない"</formula>
    </cfRule>
  </conditionalFormatting>
  <conditionalFormatting sqref="I9">
    <cfRule type="expression" dxfId="2" priority="2">
      <formula>#REF!="対象工事である"</formula>
    </cfRule>
  </conditionalFormatting>
  <dataValidations count="2">
    <dataValidation type="list" allowBlank="1" showInputMessage="1" showErrorMessage="1" sqref="H21" xr:uid="{BF0EE5BC-4AA5-429B-9C5A-164D582D720B}">
      <formula1>"監理技術者,主任技術者,担当技術者ほか"</formula1>
    </dataValidation>
    <dataValidation type="list" allowBlank="1" showInputMessage="1" showErrorMessage="1" sqref="H10" xr:uid="{EC56FC25-2522-4FC2-8EA3-77D70A810D2C}">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74" orientation="landscape" blackAndWhite="1"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2104A-FF49-45B6-8EA4-3C5FE6AB42A7}">
  <dimension ref="A1:K38"/>
  <sheetViews>
    <sheetView view="pageBreakPreview" zoomScale="115" zoomScaleNormal="115" zoomScaleSheetLayoutView="115" workbookViewId="0">
      <selection activeCell="M7" sqref="M7"/>
    </sheetView>
  </sheetViews>
  <sheetFormatPr defaultColWidth="8.09765625" defaultRowHeight="18" x14ac:dyDescent="0.45"/>
  <cols>
    <col min="1" max="1" width="1" style="86" customWidth="1"/>
    <col min="2" max="2" width="3.5" style="86" customWidth="1"/>
    <col min="3" max="4" width="1.69921875" style="86" customWidth="1"/>
    <col min="5" max="6" width="5.5" style="86" customWidth="1"/>
    <col min="7" max="7" width="1" style="86" customWidth="1"/>
    <col min="8" max="10" width="35.3984375" style="86" customWidth="1"/>
    <col min="11" max="16384" width="8.09765625" style="86"/>
  </cols>
  <sheetData>
    <row r="1" spans="1:10" x14ac:dyDescent="0.45">
      <c r="A1" s="86" t="s">
        <v>122</v>
      </c>
    </row>
    <row r="3" spans="1:10" ht="22.2" x14ac:dyDescent="0.45">
      <c r="A3" s="304" t="s">
        <v>14</v>
      </c>
      <c r="B3" s="304"/>
      <c r="C3" s="304"/>
      <c r="D3" s="304"/>
      <c r="E3" s="304"/>
      <c r="F3" s="304"/>
      <c r="G3" s="304"/>
      <c r="H3" s="304"/>
      <c r="I3" s="304"/>
      <c r="J3" s="304"/>
    </row>
    <row r="4" spans="1:10" ht="6" customHeight="1" x14ac:dyDescent="0.45"/>
    <row r="5" spans="1:10" ht="18.75" customHeight="1" x14ac:dyDescent="0.45">
      <c r="A5" s="87"/>
      <c r="B5" s="87"/>
      <c r="C5" s="87"/>
      <c r="D5" s="87"/>
      <c r="E5" s="87"/>
      <c r="F5" s="87"/>
      <c r="G5" s="87"/>
      <c r="H5" s="87"/>
      <c r="I5" s="88" t="s">
        <v>123</v>
      </c>
      <c r="J5" s="89" t="s">
        <v>134</v>
      </c>
    </row>
    <row r="6" spans="1:10" ht="18.75" customHeight="1" x14ac:dyDescent="0.45">
      <c r="A6" s="87"/>
      <c r="B6" s="87"/>
      <c r="C6" s="87"/>
      <c r="D6" s="87"/>
      <c r="E6" s="87"/>
      <c r="F6" s="87"/>
      <c r="G6" s="87"/>
      <c r="H6" s="87"/>
      <c r="I6" s="88" t="s">
        <v>124</v>
      </c>
      <c r="J6" s="90" t="s">
        <v>135</v>
      </c>
    </row>
    <row r="7" spans="1:10" ht="18.75" customHeight="1" x14ac:dyDescent="0.45">
      <c r="A7" s="87"/>
      <c r="B7" s="87"/>
      <c r="C7" s="87"/>
      <c r="D7" s="87"/>
      <c r="E7" s="87"/>
      <c r="F7" s="87"/>
      <c r="G7" s="87"/>
      <c r="H7" s="87"/>
      <c r="I7" s="88" t="s">
        <v>125</v>
      </c>
      <c r="J7" s="90" t="s">
        <v>136</v>
      </c>
    </row>
    <row r="8" spans="1:10" ht="7.5" customHeight="1" thickBot="1" x14ac:dyDescent="0.5"/>
    <row r="9" spans="1:10" ht="30" customHeight="1" x14ac:dyDescent="0.45">
      <c r="A9" s="305" t="s">
        <v>15</v>
      </c>
      <c r="B9" s="306"/>
      <c r="C9" s="306"/>
      <c r="D9" s="306"/>
      <c r="E9" s="91"/>
      <c r="F9" s="306" t="s" ph="1">
        <v>16</v>
      </c>
      <c r="G9" s="307" ph="1"/>
      <c r="H9" s="92" t="s">
        <v>137</v>
      </c>
      <c r="I9" s="334"/>
      <c r="J9" s="335"/>
    </row>
    <row r="10" spans="1:10" ht="22.5" customHeight="1" x14ac:dyDescent="0.45">
      <c r="A10" s="93"/>
      <c r="B10" s="314" t="s">
        <v>126</v>
      </c>
      <c r="C10" s="315"/>
      <c r="D10" s="315"/>
      <c r="E10" s="315"/>
      <c r="F10" s="315"/>
      <c r="G10" s="94"/>
      <c r="H10" s="95" t="s">
        <v>138</v>
      </c>
      <c r="I10" s="336"/>
      <c r="J10" s="337"/>
    </row>
    <row r="11" spans="1:10" ht="57" customHeight="1" x14ac:dyDescent="0.45">
      <c r="A11" s="96"/>
      <c r="B11" s="316" t="s">
        <v>17</v>
      </c>
      <c r="C11" s="317"/>
      <c r="D11" s="317"/>
      <c r="E11" s="317"/>
      <c r="F11" s="317" ph="1"/>
      <c r="G11" s="97" ph="1"/>
      <c r="H11" s="98" t="s">
        <v>139</v>
      </c>
      <c r="I11" s="336"/>
      <c r="J11" s="337"/>
    </row>
    <row r="12" spans="1:10" ht="22.5" customHeight="1" x14ac:dyDescent="0.45">
      <c r="A12" s="99"/>
      <c r="B12" s="318" t="s">
        <v>18</v>
      </c>
      <c r="C12" s="318"/>
      <c r="D12" s="318"/>
      <c r="E12" s="318"/>
      <c r="F12" s="318"/>
      <c r="G12" s="100" ph="1"/>
      <c r="H12" s="101" t="s">
        <v>140</v>
      </c>
      <c r="I12" s="336"/>
      <c r="J12" s="337"/>
    </row>
    <row r="13" spans="1:10" ht="39" customHeight="1" x14ac:dyDescent="0.45">
      <c r="A13" s="319" t="s">
        <v>19</v>
      </c>
      <c r="B13" s="320"/>
      <c r="C13" s="102"/>
      <c r="D13" s="325" t="s">
        <v>20</v>
      </c>
      <c r="E13" s="325"/>
      <c r="F13" s="325"/>
      <c r="G13" s="103"/>
      <c r="H13" s="104" t="s">
        <v>141</v>
      </c>
      <c r="I13" s="336"/>
      <c r="J13" s="337"/>
    </row>
    <row r="14" spans="1:10" ht="18" customHeight="1" x14ac:dyDescent="0.45">
      <c r="A14" s="321"/>
      <c r="B14" s="322"/>
      <c r="C14" s="105"/>
      <c r="D14" s="326" t="s">
        <v>21</v>
      </c>
      <c r="E14" s="326"/>
      <c r="F14" s="326"/>
      <c r="G14" s="97"/>
      <c r="H14" s="98" t="s">
        <v>142</v>
      </c>
      <c r="I14" s="336"/>
      <c r="J14" s="337"/>
    </row>
    <row r="15" spans="1:10" ht="18" customHeight="1" x14ac:dyDescent="0.45">
      <c r="A15" s="321"/>
      <c r="B15" s="322"/>
      <c r="C15" s="105"/>
      <c r="D15" s="326" t="s">
        <v>22</v>
      </c>
      <c r="E15" s="326"/>
      <c r="F15" s="326"/>
      <c r="G15" s="97"/>
      <c r="H15" s="98" t="s">
        <v>143</v>
      </c>
      <c r="I15" s="336"/>
      <c r="J15" s="337"/>
    </row>
    <row r="16" spans="1:10" ht="18" customHeight="1" x14ac:dyDescent="0.45">
      <c r="A16" s="321"/>
      <c r="B16" s="322"/>
      <c r="C16" s="105"/>
      <c r="D16" s="326" t="s">
        <v>23</v>
      </c>
      <c r="E16" s="326"/>
      <c r="F16" s="326"/>
      <c r="G16" s="97"/>
      <c r="H16" s="98" t="s">
        <v>144</v>
      </c>
      <c r="I16" s="336"/>
      <c r="J16" s="337"/>
    </row>
    <row r="17" spans="1:11" ht="18" customHeight="1" x14ac:dyDescent="0.45">
      <c r="A17" s="321"/>
      <c r="B17" s="322"/>
      <c r="C17" s="105"/>
      <c r="D17" s="326" t="s">
        <v>24</v>
      </c>
      <c r="E17" s="326"/>
      <c r="F17" s="326"/>
      <c r="G17" s="97"/>
      <c r="H17" s="98" t="s">
        <v>145</v>
      </c>
      <c r="I17" s="336"/>
      <c r="J17" s="337"/>
    </row>
    <row r="18" spans="1:11" ht="18" customHeight="1" x14ac:dyDescent="0.45">
      <c r="A18" s="321"/>
      <c r="B18" s="322"/>
      <c r="C18" s="106"/>
      <c r="D18" s="318" t="s">
        <v>25</v>
      </c>
      <c r="E18" s="318"/>
      <c r="F18" s="318"/>
      <c r="G18" s="100"/>
      <c r="H18" s="107" t="s">
        <v>146</v>
      </c>
      <c r="I18" s="336"/>
      <c r="J18" s="337"/>
    </row>
    <row r="19" spans="1:11" ht="18" customHeight="1" x14ac:dyDescent="0.45">
      <c r="A19" s="321"/>
      <c r="B19" s="322"/>
      <c r="C19" s="106"/>
      <c r="D19" s="318"/>
      <c r="E19" s="318"/>
      <c r="F19" s="318"/>
      <c r="G19" s="100"/>
      <c r="H19" s="107"/>
      <c r="I19" s="336"/>
      <c r="J19" s="337"/>
    </row>
    <row r="20" spans="1:11" ht="18" customHeight="1" x14ac:dyDescent="0.45">
      <c r="A20" s="321"/>
      <c r="B20" s="322"/>
      <c r="C20" s="106"/>
      <c r="D20" s="318"/>
      <c r="E20" s="318"/>
      <c r="F20" s="318"/>
      <c r="G20" s="100"/>
      <c r="H20" s="107"/>
      <c r="I20" s="336"/>
      <c r="J20" s="337"/>
    </row>
    <row r="21" spans="1:11" ht="18" customHeight="1" x14ac:dyDescent="0.45">
      <c r="A21" s="321"/>
      <c r="B21" s="322"/>
      <c r="C21" s="102"/>
      <c r="D21" s="327" t="s">
        <v>26</v>
      </c>
      <c r="E21" s="327"/>
      <c r="F21" s="327"/>
      <c r="G21" s="103"/>
      <c r="H21" s="108" t="s">
        <v>103</v>
      </c>
      <c r="I21" s="336"/>
      <c r="J21" s="337"/>
    </row>
    <row r="22" spans="1:11" ht="39" customHeight="1" thickBot="1" x14ac:dyDescent="0.5">
      <c r="A22" s="323"/>
      <c r="B22" s="324"/>
      <c r="C22" s="109"/>
      <c r="D22" s="303" t="s">
        <v>27</v>
      </c>
      <c r="E22" s="303"/>
      <c r="F22" s="303"/>
      <c r="G22" s="110"/>
      <c r="H22" s="111" t="s">
        <v>147</v>
      </c>
      <c r="I22" s="338"/>
      <c r="J22" s="339"/>
    </row>
    <row r="23" spans="1:11" ht="7.5" customHeight="1" x14ac:dyDescent="0.45"/>
    <row r="24" spans="1:11" ht="13.5" customHeight="1" x14ac:dyDescent="0.45"/>
    <row r="25" spans="1:11" s="112" customFormat="1" ht="15" x14ac:dyDescent="0.45">
      <c r="A25" s="112" t="s">
        <v>28</v>
      </c>
    </row>
    <row r="26" spans="1:11" s="113" customFormat="1" ht="15.75" customHeight="1" x14ac:dyDescent="0.45">
      <c r="C26" s="328">
        <v>1</v>
      </c>
      <c r="D26" s="328"/>
      <c r="E26" s="329" t="s">
        <v>218</v>
      </c>
      <c r="F26" s="329"/>
      <c r="G26" s="329"/>
      <c r="H26" s="329"/>
      <c r="I26" s="329"/>
      <c r="J26" s="329"/>
    </row>
    <row r="27" spans="1:11" s="113" customFormat="1" ht="15" x14ac:dyDescent="0.45">
      <c r="C27" s="328">
        <v>2</v>
      </c>
      <c r="D27" s="328"/>
      <c r="E27" s="330" t="s">
        <v>127</v>
      </c>
      <c r="F27" s="330"/>
      <c r="G27" s="330"/>
      <c r="H27" s="330"/>
      <c r="I27" s="330"/>
      <c r="J27" s="330"/>
    </row>
    <row r="28" spans="1:11" s="113" customFormat="1" ht="15" customHeight="1" x14ac:dyDescent="0.45">
      <c r="C28" s="328">
        <v>3</v>
      </c>
      <c r="D28" s="328"/>
      <c r="E28" s="329" t="s">
        <v>128</v>
      </c>
      <c r="F28" s="329"/>
      <c r="G28" s="329"/>
      <c r="H28" s="329"/>
      <c r="I28" s="329"/>
      <c r="J28" s="329"/>
    </row>
    <row r="29" spans="1:11" s="113" customFormat="1" ht="15" x14ac:dyDescent="0.45">
      <c r="C29" s="114"/>
      <c r="D29" s="114"/>
      <c r="E29" s="329"/>
      <c r="F29" s="329"/>
      <c r="G29" s="329"/>
      <c r="H29" s="329"/>
      <c r="I29" s="329"/>
      <c r="J29" s="329"/>
    </row>
    <row r="30" spans="1:11" s="113" customFormat="1" ht="15" x14ac:dyDescent="0.45">
      <c r="C30" s="328">
        <v>4</v>
      </c>
      <c r="D30" s="328"/>
      <c r="E30" s="329" t="s">
        <v>129</v>
      </c>
      <c r="F30" s="329"/>
      <c r="G30" s="329"/>
      <c r="H30" s="329"/>
      <c r="I30" s="329"/>
      <c r="J30" s="329"/>
    </row>
    <row r="31" spans="1:11" s="113" customFormat="1" ht="15" x14ac:dyDescent="0.45">
      <c r="B31" s="115"/>
      <c r="C31" s="328">
        <v>5</v>
      </c>
      <c r="D31" s="328"/>
      <c r="E31" s="329" t="s">
        <v>104</v>
      </c>
      <c r="F31" s="329"/>
      <c r="G31" s="329"/>
      <c r="H31" s="329"/>
      <c r="I31" s="329"/>
      <c r="J31" s="329"/>
      <c r="K31" s="115"/>
    </row>
    <row r="32" spans="1:11" s="113" customFormat="1" ht="15" x14ac:dyDescent="0.45">
      <c r="B32" s="115"/>
      <c r="C32" s="331">
        <v>6</v>
      </c>
      <c r="D32" s="328"/>
      <c r="E32" s="330" t="s">
        <v>130</v>
      </c>
      <c r="F32" s="330"/>
      <c r="G32" s="330"/>
      <c r="H32" s="330"/>
      <c r="I32" s="330"/>
      <c r="J32" s="330"/>
      <c r="K32" s="115"/>
    </row>
    <row r="33" spans="2:11" s="113" customFormat="1" ht="15" x14ac:dyDescent="0.45">
      <c r="B33" s="115"/>
      <c r="C33" s="331">
        <v>7</v>
      </c>
      <c r="D33" s="328"/>
      <c r="E33" s="332" t="s">
        <v>131</v>
      </c>
      <c r="F33" s="332"/>
      <c r="G33" s="332"/>
      <c r="H33" s="332"/>
      <c r="I33" s="332"/>
      <c r="J33" s="332"/>
      <c r="K33" s="115"/>
    </row>
    <row r="34" spans="2:11" s="113" customFormat="1" ht="15" x14ac:dyDescent="0.45">
      <c r="C34" s="116"/>
      <c r="D34" s="114"/>
      <c r="E34" s="332"/>
      <c r="F34" s="332"/>
      <c r="G34" s="332"/>
      <c r="H34" s="332"/>
      <c r="I34" s="332"/>
      <c r="J34" s="332"/>
      <c r="K34" s="115"/>
    </row>
    <row r="35" spans="2:11" s="113" customFormat="1" ht="15" x14ac:dyDescent="0.45">
      <c r="B35" s="115"/>
      <c r="C35" s="331">
        <v>8</v>
      </c>
      <c r="D35" s="328"/>
      <c r="E35" s="332" t="s">
        <v>132</v>
      </c>
      <c r="F35" s="332"/>
      <c r="G35" s="332"/>
      <c r="H35" s="332"/>
      <c r="I35" s="332"/>
      <c r="J35" s="332"/>
      <c r="K35" s="115"/>
    </row>
    <row r="36" spans="2:11" s="113" customFormat="1" ht="15" x14ac:dyDescent="0.45">
      <c r="C36" s="116"/>
      <c r="D36" s="114"/>
      <c r="E36" s="332"/>
      <c r="F36" s="332"/>
      <c r="G36" s="332"/>
      <c r="H36" s="332"/>
      <c r="I36" s="332"/>
      <c r="J36" s="332"/>
      <c r="K36" s="115"/>
    </row>
    <row r="37" spans="2:11" s="113" customFormat="1" ht="15" x14ac:dyDescent="0.45">
      <c r="C37" s="333">
        <v>9</v>
      </c>
      <c r="D37" s="333"/>
      <c r="E37" s="330" t="s">
        <v>133</v>
      </c>
      <c r="F37" s="330"/>
      <c r="G37" s="330"/>
      <c r="H37" s="330"/>
      <c r="I37" s="330"/>
      <c r="J37" s="330"/>
      <c r="K37" s="115"/>
    </row>
    <row r="38" spans="2:11" x14ac:dyDescent="0.45">
      <c r="C38" s="117"/>
      <c r="D38" s="117"/>
      <c r="E38" s="118"/>
    </row>
  </sheetData>
  <mergeCells count="34">
    <mergeCell ref="C33:D33"/>
    <mergeCell ref="E33:J34"/>
    <mergeCell ref="C35:D35"/>
    <mergeCell ref="E35:J36"/>
    <mergeCell ref="C37:D37"/>
    <mergeCell ref="E37:J37"/>
    <mergeCell ref="C30:D30"/>
    <mergeCell ref="E30:J30"/>
    <mergeCell ref="C31:D31"/>
    <mergeCell ref="E31:J31"/>
    <mergeCell ref="C32:D32"/>
    <mergeCell ref="E32:J32"/>
    <mergeCell ref="C26:D26"/>
    <mergeCell ref="E26:J26"/>
    <mergeCell ref="C27:D27"/>
    <mergeCell ref="E27:J27"/>
    <mergeCell ref="C28:D28"/>
    <mergeCell ref="E28:J29"/>
    <mergeCell ref="D22:F22"/>
    <mergeCell ref="A3:J3"/>
    <mergeCell ref="A9:D9"/>
    <mergeCell ref="F9:G9"/>
    <mergeCell ref="I9:J22"/>
    <mergeCell ref="B10:F10"/>
    <mergeCell ref="B11:F11"/>
    <mergeCell ref="B12:F12"/>
    <mergeCell ref="A13:B22"/>
    <mergeCell ref="D13:F13"/>
    <mergeCell ref="D14:F14"/>
    <mergeCell ref="D15:F15"/>
    <mergeCell ref="D16:F16"/>
    <mergeCell ref="D17:F17"/>
    <mergeCell ref="D18:F20"/>
    <mergeCell ref="D21:F21"/>
  </mergeCells>
  <phoneticPr fontId="2"/>
  <conditionalFormatting sqref="H13:H22">
    <cfRule type="expression" dxfId="1" priority="1">
      <formula>#REF!="対象工事ではない"</formula>
    </cfRule>
  </conditionalFormatting>
  <conditionalFormatting sqref="I9">
    <cfRule type="expression" dxfId="0" priority="2">
      <formula>#REF!="対象工事である"</formula>
    </cfRule>
  </conditionalFormatting>
  <dataValidations count="2">
    <dataValidation type="list" allowBlank="1" showInputMessage="1" showErrorMessage="1" sqref="H10" xr:uid="{E9573EB9-9460-4CA4-9746-477571534348}">
      <formula1>"工事現場,工場製作"</formula1>
    </dataValidation>
    <dataValidation type="list" allowBlank="1" showInputMessage="1" showErrorMessage="1" sqref="H21" xr:uid="{1391D183-6957-44EF-8D89-4386052FE078}">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0B57D-E44E-422B-8C11-0C008BBDA4DC}">
  <sheetPr>
    <tabColor rgb="FFFFC000"/>
    <pageSetUpPr fitToPage="1"/>
  </sheetPr>
  <dimension ref="A1:AK55"/>
  <sheetViews>
    <sheetView view="pageBreakPreview" zoomScaleNormal="100" zoomScaleSheetLayoutView="100" workbookViewId="0">
      <selection activeCell="L6" sqref="L6"/>
    </sheetView>
  </sheetViews>
  <sheetFormatPr defaultColWidth="9" defaultRowHeight="14.4" x14ac:dyDescent="0.45"/>
  <cols>
    <col min="1" max="36" width="2.3984375" style="38" customWidth="1"/>
    <col min="37" max="37" width="2.3984375" style="1" customWidth="1"/>
    <col min="38" max="53" width="8.8984375" style="1" customWidth="1"/>
    <col min="54" max="16384" width="9" style="1"/>
  </cols>
  <sheetData>
    <row r="1" spans="1:37" x14ac:dyDescent="0.45">
      <c r="A1" s="353"/>
      <c r="B1" s="353"/>
      <c r="C1" s="353"/>
      <c r="D1" s="353"/>
      <c r="E1" s="353"/>
      <c r="F1" s="353"/>
      <c r="G1" s="353"/>
      <c r="H1" s="353"/>
      <c r="I1" s="353"/>
      <c r="J1" s="353"/>
      <c r="K1" s="353"/>
      <c r="L1" s="353"/>
      <c r="M1" s="353"/>
      <c r="N1" s="353"/>
    </row>
    <row r="2" spans="1:37" x14ac:dyDescent="0.45">
      <c r="A2" s="39"/>
      <c r="B2" s="39"/>
      <c r="C2" s="39"/>
      <c r="D2" s="39"/>
      <c r="E2" s="39"/>
      <c r="F2" s="39"/>
      <c r="G2" s="39"/>
      <c r="H2" s="39"/>
      <c r="I2" s="39"/>
      <c r="J2" s="39"/>
      <c r="K2" s="39"/>
      <c r="L2" s="39"/>
      <c r="M2" s="39"/>
      <c r="N2" s="39"/>
    </row>
    <row r="4" spans="1:37" ht="21" x14ac:dyDescent="0.45">
      <c r="A4" s="354" t="s">
        <v>60</v>
      </c>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row>
    <row r="5" spans="1:37" ht="14.25" customHeight="1" x14ac:dyDescent="0.4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row>
    <row r="7" spans="1:37" x14ac:dyDescent="0.45">
      <c r="Y7" s="355" t="s">
        <v>61</v>
      </c>
      <c r="Z7" s="355"/>
      <c r="AA7" s="355"/>
      <c r="AB7" s="355"/>
      <c r="AC7" s="355"/>
      <c r="AD7" s="355"/>
      <c r="AE7" s="355"/>
      <c r="AF7" s="355"/>
      <c r="AG7" s="355"/>
      <c r="AH7" s="355"/>
      <c r="AI7" s="355"/>
      <c r="AJ7" s="355"/>
    </row>
    <row r="9" spans="1:37" x14ac:dyDescent="0.45">
      <c r="B9" s="353" t="s">
        <v>62</v>
      </c>
      <c r="C9" s="353"/>
      <c r="D9" s="353"/>
      <c r="E9" s="353"/>
      <c r="F9" s="353"/>
      <c r="G9" s="353"/>
      <c r="H9" s="353"/>
      <c r="I9" s="353"/>
      <c r="J9" s="353"/>
      <c r="K9" s="353"/>
      <c r="L9" s="353"/>
      <c r="M9" s="353"/>
      <c r="N9" s="353"/>
      <c r="O9" s="353"/>
      <c r="P9" s="41" t="s">
        <v>63</v>
      </c>
      <c r="Q9" s="41"/>
    </row>
    <row r="11" spans="1:37" x14ac:dyDescent="0.45">
      <c r="T11" s="41"/>
      <c r="U11" s="41"/>
      <c r="V11" s="356" t="s">
        <v>64</v>
      </c>
      <c r="W11" s="356"/>
      <c r="X11" s="356"/>
      <c r="Y11" s="356"/>
      <c r="Z11" s="356"/>
      <c r="AA11" s="356"/>
      <c r="AB11" s="41"/>
      <c r="AC11" s="41"/>
      <c r="AD11" s="41"/>
      <c r="AE11" s="41"/>
      <c r="AF11" s="41"/>
      <c r="AG11" s="41"/>
      <c r="AH11" s="41"/>
      <c r="AI11" s="41"/>
      <c r="AJ11" s="41"/>
    </row>
    <row r="12" spans="1:37" x14ac:dyDescent="0.45">
      <c r="T12" s="41"/>
      <c r="U12" s="41"/>
      <c r="V12" s="356" t="s">
        <v>3</v>
      </c>
      <c r="W12" s="356"/>
      <c r="X12" s="356"/>
      <c r="Y12" s="356"/>
      <c r="Z12" s="356"/>
      <c r="AA12" s="356"/>
      <c r="AB12" s="41"/>
      <c r="AC12" s="41"/>
      <c r="AD12" s="41"/>
      <c r="AE12" s="41"/>
      <c r="AF12" s="41"/>
      <c r="AG12" s="41"/>
      <c r="AH12" s="41"/>
      <c r="AI12" s="41"/>
      <c r="AJ12" s="41"/>
    </row>
    <row r="13" spans="1:37" x14ac:dyDescent="0.45">
      <c r="T13" s="41"/>
      <c r="U13" s="41"/>
      <c r="V13" s="356" t="s">
        <v>65</v>
      </c>
      <c r="W13" s="356"/>
      <c r="X13" s="356"/>
      <c r="Y13" s="356"/>
      <c r="Z13" s="356"/>
      <c r="AA13" s="356"/>
      <c r="AB13" s="41"/>
      <c r="AC13" s="41"/>
      <c r="AD13" s="41"/>
      <c r="AE13" s="41"/>
      <c r="AF13" s="41"/>
      <c r="AG13" s="41"/>
      <c r="AH13" s="41"/>
      <c r="AI13" s="41"/>
      <c r="AK13" s="41"/>
    </row>
    <row r="15" spans="1:37" x14ac:dyDescent="0.45">
      <c r="C15" s="42"/>
      <c r="D15" s="42"/>
      <c r="E15" s="42"/>
      <c r="F15" s="42"/>
      <c r="G15" s="42"/>
      <c r="H15" s="42"/>
    </row>
    <row r="16" spans="1:37" x14ac:dyDescent="0.45">
      <c r="B16" s="353" t="s">
        <v>66</v>
      </c>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41"/>
      <c r="AJ16" s="41"/>
    </row>
    <row r="17" spans="2:36" x14ac:dyDescent="0.45">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row>
    <row r="18" spans="2:36" x14ac:dyDescent="0.4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row>
    <row r="19" spans="2:36" x14ac:dyDescent="0.45">
      <c r="B19" s="353" t="s">
        <v>67</v>
      </c>
      <c r="C19" s="353"/>
      <c r="D19" s="353"/>
      <c r="E19" s="353"/>
      <c r="F19" s="353"/>
      <c r="G19" s="353"/>
      <c r="H19" s="353"/>
      <c r="I19" s="353"/>
      <c r="J19" s="353"/>
      <c r="K19" s="353"/>
      <c r="L19" s="353"/>
      <c r="M19" s="353"/>
      <c r="N19" s="353"/>
      <c r="O19" s="353"/>
      <c r="P19" s="353"/>
      <c r="Q19" s="41"/>
      <c r="R19" s="41"/>
      <c r="S19" s="41"/>
      <c r="T19" s="41"/>
      <c r="U19" s="41"/>
      <c r="V19" s="41"/>
      <c r="W19" s="41"/>
      <c r="X19" s="41"/>
      <c r="Y19" s="41"/>
      <c r="Z19" s="41"/>
      <c r="AA19" s="41"/>
      <c r="AB19" s="41"/>
      <c r="AC19" s="41"/>
      <c r="AD19" s="41"/>
      <c r="AE19" s="41"/>
      <c r="AF19" s="41"/>
      <c r="AG19" s="41"/>
      <c r="AH19" s="41"/>
      <c r="AI19" s="41"/>
      <c r="AJ19" s="41"/>
    </row>
    <row r="20" spans="2:36" x14ac:dyDescent="0.4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row>
    <row r="21" spans="2:36" x14ac:dyDescent="0.45">
      <c r="B21" s="41" t="s">
        <v>68</v>
      </c>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row>
    <row r="22" spans="2:36" x14ac:dyDescent="0.45">
      <c r="B22" s="41"/>
      <c r="C22" s="342" t="s">
        <v>3</v>
      </c>
      <c r="D22" s="343"/>
      <c r="E22" s="343"/>
      <c r="F22" s="343"/>
      <c r="G22" s="343"/>
      <c r="H22" s="343"/>
      <c r="I22" s="343"/>
      <c r="J22" s="343"/>
      <c r="K22" s="343"/>
      <c r="L22" s="344"/>
      <c r="M22" s="345" t="s">
        <v>69</v>
      </c>
      <c r="N22" s="343"/>
      <c r="O22" s="343"/>
      <c r="P22" s="343"/>
      <c r="Q22" s="343"/>
      <c r="R22" s="343"/>
      <c r="S22" s="343"/>
      <c r="T22" s="343"/>
      <c r="U22" s="343"/>
      <c r="V22" s="343"/>
      <c r="W22" s="343"/>
      <c r="X22" s="343"/>
      <c r="Y22" s="343"/>
      <c r="Z22" s="343"/>
      <c r="AA22" s="343"/>
      <c r="AB22" s="343"/>
      <c r="AC22" s="346"/>
      <c r="AD22" s="41"/>
      <c r="AE22" s="41"/>
      <c r="AF22" s="41"/>
      <c r="AG22" s="41"/>
      <c r="AH22" s="41"/>
      <c r="AI22" s="41"/>
      <c r="AJ22" s="41"/>
    </row>
    <row r="23" spans="2:36" x14ac:dyDescent="0.45">
      <c r="B23" s="41"/>
      <c r="C23" s="43"/>
      <c r="D23" s="41"/>
      <c r="E23" s="41"/>
      <c r="F23" s="41"/>
      <c r="G23" s="41"/>
      <c r="H23" s="41"/>
      <c r="I23" s="41"/>
      <c r="J23" s="41"/>
      <c r="K23" s="41"/>
      <c r="L23" s="41"/>
      <c r="M23" s="44"/>
      <c r="N23" s="41"/>
      <c r="O23" s="41"/>
      <c r="P23" s="45"/>
      <c r="Q23" s="46" t="s">
        <v>70</v>
      </c>
      <c r="R23" s="44"/>
      <c r="S23" s="41"/>
      <c r="T23" s="41"/>
      <c r="U23" s="41"/>
      <c r="V23" s="41"/>
      <c r="W23" s="41"/>
      <c r="X23" s="41"/>
      <c r="Y23" s="41"/>
      <c r="Z23" s="41"/>
      <c r="AA23" s="41"/>
      <c r="AB23" s="41"/>
      <c r="AC23" s="47"/>
      <c r="AD23" s="41"/>
      <c r="AE23" s="41"/>
      <c r="AF23" s="41"/>
      <c r="AG23" s="41"/>
      <c r="AH23" s="41"/>
      <c r="AI23" s="41"/>
      <c r="AJ23" s="41"/>
    </row>
    <row r="24" spans="2:36" x14ac:dyDescent="0.45">
      <c r="B24" s="41"/>
      <c r="C24" s="48"/>
      <c r="D24" s="49"/>
      <c r="E24" s="49"/>
      <c r="F24" s="49"/>
      <c r="G24" s="49"/>
      <c r="H24" s="49"/>
      <c r="I24" s="49"/>
      <c r="J24" s="49"/>
      <c r="K24" s="49"/>
      <c r="L24" s="49"/>
      <c r="M24" s="50"/>
      <c r="N24" s="49"/>
      <c r="O24" s="49"/>
      <c r="P24" s="51"/>
      <c r="Q24" s="52" t="s">
        <v>70</v>
      </c>
      <c r="R24" s="50"/>
      <c r="S24" s="49"/>
      <c r="T24" s="49"/>
      <c r="U24" s="49"/>
      <c r="V24" s="49"/>
      <c r="W24" s="49"/>
      <c r="X24" s="49"/>
      <c r="Y24" s="49"/>
      <c r="Z24" s="49"/>
      <c r="AA24" s="49"/>
      <c r="AB24" s="49"/>
      <c r="AC24" s="53"/>
      <c r="AD24" s="41"/>
      <c r="AE24" s="41"/>
      <c r="AF24" s="41"/>
      <c r="AG24" s="41"/>
      <c r="AH24" s="41"/>
      <c r="AI24" s="41"/>
      <c r="AJ24" s="41"/>
    </row>
    <row r="25" spans="2:36" x14ac:dyDescent="0.45">
      <c r="B25" s="41"/>
      <c r="C25" s="54"/>
      <c r="D25" s="55"/>
      <c r="E25" s="55"/>
      <c r="F25" s="55"/>
      <c r="G25" s="55"/>
      <c r="H25" s="55"/>
      <c r="I25" s="55"/>
      <c r="J25" s="55"/>
      <c r="K25" s="55"/>
      <c r="L25" s="55"/>
      <c r="M25" s="56"/>
      <c r="N25" s="55"/>
      <c r="O25" s="55"/>
      <c r="P25" s="57"/>
      <c r="Q25" s="58" t="s">
        <v>70</v>
      </c>
      <c r="R25" s="56"/>
      <c r="S25" s="55"/>
      <c r="T25" s="55"/>
      <c r="U25" s="55"/>
      <c r="V25" s="55"/>
      <c r="W25" s="55"/>
      <c r="X25" s="55"/>
      <c r="Y25" s="55"/>
      <c r="Z25" s="55"/>
      <c r="AA25" s="55"/>
      <c r="AB25" s="55"/>
      <c r="AC25" s="59"/>
      <c r="AD25" s="41"/>
      <c r="AE25" s="41"/>
      <c r="AF25" s="41"/>
      <c r="AG25" s="41"/>
      <c r="AH25" s="41"/>
      <c r="AI25" s="41"/>
      <c r="AJ25" s="41"/>
    </row>
    <row r="26" spans="2:36" x14ac:dyDescent="0.45">
      <c r="B26" s="41"/>
      <c r="C26" s="41"/>
      <c r="D26" s="41"/>
      <c r="E26" s="41"/>
      <c r="F26" s="41"/>
      <c r="G26" s="41"/>
      <c r="H26" s="41"/>
      <c r="I26" s="41"/>
      <c r="J26" s="41"/>
      <c r="K26" s="41"/>
      <c r="L26" s="41"/>
      <c r="M26" s="41"/>
      <c r="N26" s="41"/>
      <c r="O26" s="41"/>
      <c r="P26" s="60"/>
      <c r="Q26" s="60"/>
      <c r="R26" s="41"/>
      <c r="S26" s="41"/>
      <c r="T26" s="41"/>
      <c r="U26" s="41"/>
      <c r="V26" s="41"/>
      <c r="W26" s="41"/>
      <c r="X26" s="41"/>
      <c r="Y26" s="41"/>
      <c r="Z26" s="41"/>
      <c r="AA26" s="41"/>
      <c r="AB26" s="41"/>
      <c r="AC26" s="41"/>
      <c r="AD26" s="41"/>
      <c r="AE26" s="41"/>
      <c r="AF26" s="41"/>
      <c r="AG26" s="41"/>
      <c r="AH26" s="41"/>
      <c r="AI26" s="41"/>
      <c r="AJ26" s="41"/>
    </row>
    <row r="27" spans="2:36" x14ac:dyDescent="0.45">
      <c r="B27" s="41" t="s">
        <v>71</v>
      </c>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row>
    <row r="28" spans="2:36" x14ac:dyDescent="0.45">
      <c r="B28" s="41"/>
      <c r="C28" s="342" t="s">
        <v>3</v>
      </c>
      <c r="D28" s="343"/>
      <c r="E28" s="343"/>
      <c r="F28" s="343"/>
      <c r="G28" s="343"/>
      <c r="H28" s="343"/>
      <c r="I28" s="343"/>
      <c r="J28" s="343"/>
      <c r="K28" s="343"/>
      <c r="L28" s="344"/>
      <c r="M28" s="345" t="s">
        <v>69</v>
      </c>
      <c r="N28" s="343"/>
      <c r="O28" s="343"/>
      <c r="P28" s="343"/>
      <c r="Q28" s="343"/>
      <c r="R28" s="343"/>
      <c r="S28" s="343"/>
      <c r="T28" s="343"/>
      <c r="U28" s="343"/>
      <c r="V28" s="343"/>
      <c r="W28" s="343"/>
      <c r="X28" s="343"/>
      <c r="Y28" s="343"/>
      <c r="Z28" s="343"/>
      <c r="AA28" s="343"/>
      <c r="AB28" s="343"/>
      <c r="AC28" s="346"/>
      <c r="AD28" s="41"/>
      <c r="AE28" s="41"/>
      <c r="AF28" s="41"/>
      <c r="AG28" s="41"/>
      <c r="AH28" s="41"/>
      <c r="AI28" s="41"/>
      <c r="AJ28" s="41"/>
    </row>
    <row r="29" spans="2:36" x14ac:dyDescent="0.45">
      <c r="B29" s="41"/>
      <c r="C29" s="43"/>
      <c r="D29" s="41"/>
      <c r="E29" s="41"/>
      <c r="F29" s="41"/>
      <c r="G29" s="41"/>
      <c r="H29" s="41"/>
      <c r="I29" s="41"/>
      <c r="J29" s="41"/>
      <c r="K29" s="41"/>
      <c r="L29" s="41"/>
      <c r="M29" s="44"/>
      <c r="N29" s="41"/>
      <c r="O29" s="41"/>
      <c r="P29" s="45"/>
      <c r="Q29" s="61" t="s">
        <v>70</v>
      </c>
      <c r="R29" s="44"/>
      <c r="S29" s="41"/>
      <c r="T29" s="41"/>
      <c r="U29" s="41"/>
      <c r="V29" s="41"/>
      <c r="W29" s="41"/>
      <c r="X29" s="41"/>
      <c r="Y29" s="41"/>
      <c r="Z29" s="41"/>
      <c r="AA29" s="41"/>
      <c r="AB29" s="41"/>
      <c r="AC29" s="47"/>
      <c r="AD29" s="41"/>
      <c r="AE29" s="41"/>
      <c r="AF29" s="41"/>
      <c r="AG29" s="41"/>
      <c r="AH29" s="41"/>
      <c r="AI29" s="41"/>
      <c r="AJ29" s="41"/>
    </row>
    <row r="30" spans="2:36" x14ac:dyDescent="0.45">
      <c r="B30" s="41"/>
      <c r="C30" s="48"/>
      <c r="D30" s="49"/>
      <c r="E30" s="49"/>
      <c r="F30" s="49"/>
      <c r="G30" s="49"/>
      <c r="H30" s="49"/>
      <c r="I30" s="49"/>
      <c r="J30" s="49"/>
      <c r="K30" s="49"/>
      <c r="L30" s="49"/>
      <c r="M30" s="50"/>
      <c r="N30" s="49"/>
      <c r="O30" s="49"/>
      <c r="P30" s="51"/>
      <c r="Q30" s="62" t="s">
        <v>70</v>
      </c>
      <c r="R30" s="50"/>
      <c r="S30" s="49"/>
      <c r="T30" s="49"/>
      <c r="U30" s="49"/>
      <c r="V30" s="49"/>
      <c r="W30" s="49"/>
      <c r="X30" s="49"/>
      <c r="Y30" s="49"/>
      <c r="Z30" s="49"/>
      <c r="AA30" s="49"/>
      <c r="AB30" s="49"/>
      <c r="AC30" s="53"/>
      <c r="AD30" s="41"/>
      <c r="AE30" s="41"/>
      <c r="AF30" s="41"/>
      <c r="AG30" s="41"/>
      <c r="AH30" s="41"/>
      <c r="AI30" s="41"/>
      <c r="AJ30" s="41"/>
    </row>
    <row r="31" spans="2:36" x14ac:dyDescent="0.45">
      <c r="B31" s="41"/>
      <c r="C31" s="54"/>
      <c r="D31" s="55"/>
      <c r="E31" s="55"/>
      <c r="F31" s="55"/>
      <c r="G31" s="55"/>
      <c r="H31" s="55"/>
      <c r="I31" s="55"/>
      <c r="J31" s="55"/>
      <c r="K31" s="55"/>
      <c r="L31" s="55"/>
      <c r="M31" s="56"/>
      <c r="N31" s="55"/>
      <c r="O31" s="55"/>
      <c r="P31" s="57"/>
      <c r="Q31" s="63" t="s">
        <v>70</v>
      </c>
      <c r="R31" s="56"/>
      <c r="S31" s="55"/>
      <c r="T31" s="55"/>
      <c r="U31" s="55"/>
      <c r="V31" s="55"/>
      <c r="W31" s="55"/>
      <c r="X31" s="55"/>
      <c r="Y31" s="55"/>
      <c r="Z31" s="55"/>
      <c r="AA31" s="55"/>
      <c r="AB31" s="55"/>
      <c r="AC31" s="59"/>
      <c r="AD31" s="41"/>
      <c r="AE31" s="41"/>
      <c r="AF31" s="41"/>
      <c r="AG31" s="41"/>
      <c r="AH31" s="41"/>
      <c r="AI31" s="41"/>
      <c r="AJ31" s="41"/>
    </row>
    <row r="32" spans="2:36" x14ac:dyDescent="0.45">
      <c r="B32" s="41"/>
      <c r="C32" s="41"/>
      <c r="D32" s="41"/>
      <c r="E32" s="41"/>
      <c r="F32" s="41"/>
      <c r="G32" s="41"/>
      <c r="H32" s="41"/>
      <c r="I32" s="41"/>
      <c r="J32" s="41"/>
      <c r="K32" s="41"/>
      <c r="L32" s="41"/>
      <c r="M32" s="41"/>
      <c r="N32" s="41"/>
      <c r="O32" s="41"/>
      <c r="P32" s="60"/>
      <c r="Q32" s="60"/>
      <c r="R32" s="41"/>
      <c r="S32" s="41"/>
      <c r="T32" s="41"/>
      <c r="U32" s="41"/>
      <c r="V32" s="41"/>
      <c r="W32" s="41"/>
      <c r="X32" s="41"/>
      <c r="Y32" s="41"/>
      <c r="Z32" s="41"/>
      <c r="AA32" s="41"/>
      <c r="AB32" s="41"/>
      <c r="AC32" s="41"/>
      <c r="AD32" s="41"/>
      <c r="AE32" s="41"/>
      <c r="AF32" s="41"/>
      <c r="AG32" s="41"/>
      <c r="AH32" s="41"/>
      <c r="AI32" s="41"/>
      <c r="AJ32" s="41"/>
    </row>
    <row r="33" spans="1:37" x14ac:dyDescent="0.45">
      <c r="B33" s="41" t="s">
        <v>72</v>
      </c>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row>
    <row r="34" spans="1:37" x14ac:dyDescent="0.45">
      <c r="B34" s="41"/>
      <c r="C34" s="342" t="s">
        <v>3</v>
      </c>
      <c r="D34" s="343"/>
      <c r="E34" s="343"/>
      <c r="F34" s="343"/>
      <c r="G34" s="343"/>
      <c r="H34" s="343"/>
      <c r="I34" s="343"/>
      <c r="J34" s="343"/>
      <c r="K34" s="343"/>
      <c r="L34" s="344"/>
      <c r="M34" s="345" t="s">
        <v>69</v>
      </c>
      <c r="N34" s="343"/>
      <c r="O34" s="343"/>
      <c r="P34" s="343"/>
      <c r="Q34" s="343"/>
      <c r="R34" s="343"/>
      <c r="S34" s="343"/>
      <c r="T34" s="343"/>
      <c r="U34" s="343"/>
      <c r="V34" s="343"/>
      <c r="W34" s="343"/>
      <c r="X34" s="343"/>
      <c r="Y34" s="343"/>
      <c r="Z34" s="343"/>
      <c r="AA34" s="343"/>
      <c r="AB34" s="343"/>
      <c r="AC34" s="346"/>
      <c r="AD34" s="41"/>
      <c r="AE34" s="41"/>
      <c r="AF34" s="41"/>
      <c r="AG34" s="41"/>
      <c r="AH34" s="41"/>
      <c r="AI34" s="41"/>
      <c r="AJ34" s="41"/>
    </row>
    <row r="35" spans="1:37" x14ac:dyDescent="0.45">
      <c r="B35" s="41"/>
      <c r="C35" s="43"/>
      <c r="D35" s="41"/>
      <c r="E35" s="41"/>
      <c r="F35" s="41"/>
      <c r="G35" s="41"/>
      <c r="H35" s="41"/>
      <c r="I35" s="41"/>
      <c r="J35" s="41"/>
      <c r="K35" s="41"/>
      <c r="L35" s="41"/>
      <c r="M35" s="44"/>
      <c r="N35" s="41"/>
      <c r="O35" s="41"/>
      <c r="P35" s="45"/>
      <c r="Q35" s="46" t="s">
        <v>70</v>
      </c>
      <c r="R35" s="44"/>
      <c r="S35" s="41"/>
      <c r="T35" s="41"/>
      <c r="U35" s="41"/>
      <c r="V35" s="41"/>
      <c r="W35" s="41"/>
      <c r="X35" s="41"/>
      <c r="Y35" s="41"/>
      <c r="Z35" s="41"/>
      <c r="AA35" s="41"/>
      <c r="AB35" s="41"/>
      <c r="AC35" s="47"/>
      <c r="AD35" s="41"/>
      <c r="AE35" s="41"/>
      <c r="AF35" s="41"/>
      <c r="AG35" s="41"/>
      <c r="AH35" s="41"/>
      <c r="AI35" s="41"/>
      <c r="AJ35" s="41"/>
    </row>
    <row r="36" spans="1:37" x14ac:dyDescent="0.45">
      <c r="B36" s="41"/>
      <c r="C36" s="48"/>
      <c r="D36" s="49"/>
      <c r="E36" s="49"/>
      <c r="F36" s="49"/>
      <c r="G36" s="49"/>
      <c r="H36" s="49"/>
      <c r="I36" s="49"/>
      <c r="J36" s="49"/>
      <c r="K36" s="49"/>
      <c r="L36" s="49"/>
      <c r="M36" s="50"/>
      <c r="N36" s="49"/>
      <c r="O36" s="49"/>
      <c r="P36" s="51"/>
      <c r="Q36" s="52" t="s">
        <v>70</v>
      </c>
      <c r="R36" s="50"/>
      <c r="S36" s="49"/>
      <c r="T36" s="49"/>
      <c r="U36" s="49"/>
      <c r="V36" s="49"/>
      <c r="W36" s="49"/>
      <c r="X36" s="49"/>
      <c r="Y36" s="49"/>
      <c r="Z36" s="49"/>
      <c r="AA36" s="49"/>
      <c r="AB36" s="49"/>
      <c r="AC36" s="53"/>
      <c r="AD36" s="41"/>
      <c r="AE36" s="41"/>
      <c r="AF36" s="41"/>
      <c r="AG36" s="41"/>
      <c r="AH36" s="41"/>
      <c r="AI36" s="41"/>
      <c r="AJ36" s="41"/>
    </row>
    <row r="37" spans="1:37" x14ac:dyDescent="0.45">
      <c r="B37" s="41"/>
      <c r="C37" s="54"/>
      <c r="D37" s="55"/>
      <c r="E37" s="55"/>
      <c r="F37" s="55"/>
      <c r="G37" s="55"/>
      <c r="H37" s="55"/>
      <c r="I37" s="55"/>
      <c r="J37" s="55"/>
      <c r="K37" s="55"/>
      <c r="L37" s="55"/>
      <c r="M37" s="56"/>
      <c r="N37" s="55"/>
      <c r="O37" s="55"/>
      <c r="P37" s="57"/>
      <c r="Q37" s="58" t="s">
        <v>70</v>
      </c>
      <c r="R37" s="56"/>
      <c r="S37" s="55"/>
      <c r="T37" s="55"/>
      <c r="U37" s="55"/>
      <c r="V37" s="55"/>
      <c r="W37" s="55"/>
      <c r="X37" s="55"/>
      <c r="Y37" s="55"/>
      <c r="Z37" s="55"/>
      <c r="AA37" s="55"/>
      <c r="AB37" s="55"/>
      <c r="AC37" s="59"/>
      <c r="AD37" s="41"/>
      <c r="AE37" s="41"/>
      <c r="AF37" s="41"/>
      <c r="AG37" s="41"/>
      <c r="AH37" s="41"/>
      <c r="AI37" s="41"/>
      <c r="AJ37" s="41"/>
    </row>
    <row r="38" spans="1:37" x14ac:dyDescent="0.4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row>
    <row r="39" spans="1:37" x14ac:dyDescent="0.4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row>
    <row r="40" spans="1:37" x14ac:dyDescent="0.45">
      <c r="B40" s="41" t="s">
        <v>73</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row>
    <row r="41" spans="1:37" x14ac:dyDescent="0.4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row>
    <row r="42" spans="1:37" x14ac:dyDescent="0.45">
      <c r="A42" s="1"/>
      <c r="B42" s="41"/>
      <c r="C42" s="347" t="s">
        <v>74</v>
      </c>
      <c r="D42" s="348"/>
      <c r="E42" s="348"/>
      <c r="F42" s="348"/>
      <c r="G42" s="348"/>
      <c r="H42" s="348"/>
      <c r="I42" s="348"/>
      <c r="J42" s="348"/>
      <c r="K42" s="348"/>
      <c r="L42" s="348"/>
      <c r="M42" s="348" t="s">
        <v>75</v>
      </c>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9"/>
      <c r="AK42" s="38"/>
    </row>
    <row r="43" spans="1:37" x14ac:dyDescent="0.45">
      <c r="A43" s="1"/>
      <c r="B43" s="41"/>
      <c r="C43" s="350" t="s">
        <v>76</v>
      </c>
      <c r="D43" s="351"/>
      <c r="E43" s="351"/>
      <c r="F43" s="351"/>
      <c r="G43" s="351"/>
      <c r="H43" s="351" t="s">
        <v>77</v>
      </c>
      <c r="I43" s="351"/>
      <c r="J43" s="351"/>
      <c r="K43" s="351"/>
      <c r="L43" s="351"/>
      <c r="M43" s="351" t="s">
        <v>3</v>
      </c>
      <c r="N43" s="351"/>
      <c r="O43" s="351"/>
      <c r="P43" s="351"/>
      <c r="Q43" s="351"/>
      <c r="R43" s="351"/>
      <c r="S43" s="351"/>
      <c r="T43" s="351" t="s">
        <v>69</v>
      </c>
      <c r="U43" s="351"/>
      <c r="V43" s="351"/>
      <c r="W43" s="351"/>
      <c r="X43" s="351"/>
      <c r="Y43" s="351"/>
      <c r="Z43" s="351"/>
      <c r="AA43" s="351"/>
      <c r="AB43" s="351"/>
      <c r="AC43" s="351"/>
      <c r="AD43" s="351"/>
      <c r="AE43" s="351"/>
      <c r="AF43" s="351" t="s">
        <v>76</v>
      </c>
      <c r="AG43" s="351"/>
      <c r="AH43" s="351"/>
      <c r="AI43" s="351"/>
      <c r="AJ43" s="352"/>
      <c r="AK43" s="38"/>
    </row>
    <row r="44" spans="1:37" x14ac:dyDescent="0.45">
      <c r="A44" s="1"/>
      <c r="B44" s="41"/>
      <c r="C44" s="64"/>
      <c r="D44" s="65"/>
      <c r="E44" s="65"/>
      <c r="F44" s="65"/>
      <c r="G44" s="45"/>
      <c r="H44" s="66"/>
      <c r="I44" s="65"/>
      <c r="J44" s="65"/>
      <c r="K44" s="65"/>
      <c r="L44" s="45"/>
      <c r="M44" s="66"/>
      <c r="N44" s="65"/>
      <c r="O44" s="65"/>
      <c r="P44" s="65"/>
      <c r="Q44" s="65"/>
      <c r="R44" s="65"/>
      <c r="S44" s="45"/>
      <c r="T44" s="66"/>
      <c r="U44" s="65"/>
      <c r="V44" s="45"/>
      <c r="W44" s="67" t="s">
        <v>70</v>
      </c>
      <c r="X44" s="66"/>
      <c r="Y44" s="65"/>
      <c r="Z44" s="65"/>
      <c r="AA44" s="65"/>
      <c r="AB44" s="65"/>
      <c r="AC44" s="65"/>
      <c r="AD44" s="65"/>
      <c r="AE44" s="45"/>
      <c r="AF44" s="66"/>
      <c r="AG44" s="65"/>
      <c r="AH44" s="65"/>
      <c r="AI44" s="65"/>
      <c r="AJ44" s="68"/>
      <c r="AK44" s="38"/>
    </row>
    <row r="45" spans="1:37" x14ac:dyDescent="0.45">
      <c r="A45" s="1"/>
      <c r="B45" s="41"/>
      <c r="C45" s="48"/>
      <c r="D45" s="49"/>
      <c r="E45" s="49"/>
      <c r="F45" s="49"/>
      <c r="G45" s="51"/>
      <c r="H45" s="50"/>
      <c r="I45" s="49"/>
      <c r="J45" s="49"/>
      <c r="K45" s="49"/>
      <c r="L45" s="51"/>
      <c r="M45" s="50"/>
      <c r="N45" s="49"/>
      <c r="O45" s="49"/>
      <c r="P45" s="49"/>
      <c r="Q45" s="49"/>
      <c r="R45" s="49"/>
      <c r="S45" s="51"/>
      <c r="T45" s="50"/>
      <c r="U45" s="49"/>
      <c r="V45" s="51"/>
      <c r="W45" s="69" t="s">
        <v>70</v>
      </c>
      <c r="X45" s="50"/>
      <c r="Y45" s="49"/>
      <c r="Z45" s="49"/>
      <c r="AA45" s="49"/>
      <c r="AB45" s="49"/>
      <c r="AC45" s="49"/>
      <c r="AD45" s="49"/>
      <c r="AE45" s="51"/>
      <c r="AF45" s="50"/>
      <c r="AG45" s="49"/>
      <c r="AH45" s="49"/>
      <c r="AI45" s="49"/>
      <c r="AJ45" s="53"/>
      <c r="AK45" s="38"/>
    </row>
    <row r="46" spans="1:37" x14ac:dyDescent="0.45">
      <c r="A46" s="1"/>
      <c r="B46" s="41"/>
      <c r="C46" s="70"/>
      <c r="D46" s="71"/>
      <c r="E46" s="71"/>
      <c r="F46" s="71"/>
      <c r="G46" s="57"/>
      <c r="H46" s="72"/>
      <c r="I46" s="71"/>
      <c r="J46" s="71"/>
      <c r="K46" s="71"/>
      <c r="L46" s="57"/>
      <c r="M46" s="72"/>
      <c r="N46" s="71"/>
      <c r="O46" s="71"/>
      <c r="P46" s="71"/>
      <c r="Q46" s="71"/>
      <c r="R46" s="71"/>
      <c r="S46" s="57"/>
      <c r="T46" s="72"/>
      <c r="U46" s="71"/>
      <c r="V46" s="57"/>
      <c r="W46" s="73" t="s">
        <v>70</v>
      </c>
      <c r="X46" s="72"/>
      <c r="Y46" s="71"/>
      <c r="Z46" s="71"/>
      <c r="AA46" s="71"/>
      <c r="AB46" s="71"/>
      <c r="AC46" s="71"/>
      <c r="AD46" s="71"/>
      <c r="AE46" s="57"/>
      <c r="AF46" s="72"/>
      <c r="AG46" s="71"/>
      <c r="AH46" s="71"/>
      <c r="AI46" s="71"/>
      <c r="AJ46" s="74"/>
      <c r="AK46" s="38"/>
    </row>
    <row r="47" spans="1:37" x14ac:dyDescent="0.45">
      <c r="A47" s="1"/>
      <c r="B47" s="41"/>
      <c r="C47" s="41"/>
      <c r="D47" s="41"/>
      <c r="E47" s="41"/>
      <c r="F47" s="41"/>
      <c r="G47" s="41"/>
      <c r="H47" s="41"/>
      <c r="I47" s="41"/>
      <c r="J47" s="41"/>
      <c r="K47" s="41"/>
      <c r="L47" s="41"/>
      <c r="M47" s="41"/>
      <c r="N47" s="41"/>
      <c r="O47" s="41"/>
      <c r="P47" s="41"/>
      <c r="Q47" s="41"/>
      <c r="R47" s="41"/>
      <c r="S47" s="41"/>
      <c r="T47" s="41"/>
      <c r="U47" s="41"/>
      <c r="V47" s="41"/>
      <c r="W47" s="60"/>
      <c r="X47" s="41"/>
      <c r="Y47" s="41"/>
      <c r="Z47" s="41"/>
      <c r="AA47" s="41"/>
      <c r="AB47" s="41"/>
      <c r="AC47" s="41"/>
      <c r="AD47" s="41"/>
      <c r="AE47" s="41"/>
      <c r="AF47" s="41"/>
      <c r="AG47" s="41"/>
      <c r="AH47" s="41"/>
      <c r="AI47" s="41"/>
      <c r="AJ47" s="41"/>
      <c r="AK47" s="38"/>
    </row>
    <row r="49" spans="1:37" s="36" customFormat="1" ht="10.8" x14ac:dyDescent="0.45">
      <c r="A49" s="75"/>
      <c r="B49" s="75" t="s">
        <v>78</v>
      </c>
      <c r="C49" s="75"/>
      <c r="E49" s="341" t="s">
        <v>79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row>
    <row r="50" spans="1:37" s="36" customFormat="1" ht="10.8" x14ac:dyDescent="0.45">
      <c r="B50" s="75"/>
      <c r="C50" s="75"/>
      <c r="D50" s="75"/>
      <c r="E50" s="340" t="s">
        <v>80</v>
      </c>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row>
    <row r="51" spans="1:37" s="36" customFormat="1" ht="10.8" x14ac:dyDescent="0.45">
      <c r="B51" s="75"/>
      <c r="C51" s="75"/>
      <c r="D51" s="75"/>
      <c r="E51" s="340" t="s">
        <v>81</v>
      </c>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row>
    <row r="52" spans="1:37" s="36" customFormat="1" ht="10.8" x14ac:dyDescent="0.45">
      <c r="B52" s="75"/>
      <c r="C52" s="75"/>
      <c r="D52" s="75"/>
      <c r="E52" s="340" t="s">
        <v>82</v>
      </c>
      <c r="F52" s="340"/>
      <c r="G52" s="340"/>
      <c r="H52" s="340"/>
      <c r="I52" s="340"/>
      <c r="J52" s="340"/>
      <c r="K52" s="340"/>
      <c r="L52" s="340"/>
      <c r="M52" s="340"/>
      <c r="N52" s="340"/>
      <c r="O52" s="340"/>
      <c r="P52" s="340"/>
      <c r="Q52" s="340"/>
      <c r="R52" s="340"/>
      <c r="S52" s="340"/>
      <c r="T52" s="340"/>
      <c r="U52" s="340"/>
      <c r="V52" s="340"/>
      <c r="W52" s="340"/>
      <c r="X52" s="340"/>
      <c r="Y52" s="340"/>
      <c r="Z52" s="340"/>
      <c r="AA52" s="340"/>
      <c r="AB52" s="340"/>
      <c r="AC52" s="340"/>
      <c r="AD52" s="340"/>
      <c r="AE52" s="340"/>
      <c r="AF52" s="340"/>
      <c r="AG52" s="340"/>
      <c r="AH52" s="340"/>
      <c r="AI52" s="340"/>
      <c r="AJ52" s="340"/>
      <c r="AK52" s="340"/>
    </row>
    <row r="53" spans="1:37" s="36" customFormat="1" ht="10.8" x14ac:dyDescent="0.45">
      <c r="B53" s="75"/>
      <c r="C53" s="75"/>
      <c r="D53" s="75"/>
      <c r="E53" s="340" t="s">
        <v>83</v>
      </c>
      <c r="F53" s="340"/>
      <c r="G53" s="340"/>
      <c r="H53" s="340"/>
      <c r="I53" s="340"/>
      <c r="J53" s="340"/>
      <c r="K53" s="340"/>
      <c r="L53" s="340"/>
      <c r="M53" s="340"/>
      <c r="N53" s="340"/>
      <c r="O53" s="340"/>
      <c r="P53" s="340"/>
      <c r="Q53" s="340"/>
      <c r="R53" s="340"/>
      <c r="S53" s="340"/>
      <c r="T53" s="340"/>
      <c r="U53" s="340"/>
      <c r="V53" s="340"/>
      <c r="W53" s="340"/>
      <c r="X53" s="340"/>
      <c r="Y53" s="340"/>
      <c r="Z53" s="340"/>
      <c r="AA53" s="340"/>
      <c r="AB53" s="340"/>
      <c r="AC53" s="340"/>
      <c r="AD53" s="340"/>
      <c r="AE53" s="340"/>
      <c r="AF53" s="340"/>
      <c r="AG53" s="340"/>
      <c r="AH53" s="340"/>
      <c r="AI53" s="340"/>
      <c r="AJ53" s="340"/>
      <c r="AK53" s="340"/>
    </row>
    <row r="54" spans="1:37" s="36" customFormat="1" ht="10.8" x14ac:dyDescent="0.45">
      <c r="B54" s="75"/>
      <c r="C54" s="75"/>
      <c r="D54" s="75"/>
      <c r="E54" s="340" t="s">
        <v>84</v>
      </c>
      <c r="F54" s="340"/>
      <c r="G54" s="340"/>
      <c r="H54" s="340"/>
      <c r="I54" s="340"/>
      <c r="J54" s="340"/>
      <c r="K54" s="340"/>
      <c r="L54" s="340"/>
      <c r="M54" s="340"/>
      <c r="N54" s="340"/>
      <c r="O54" s="340"/>
      <c r="P54" s="340"/>
      <c r="Q54" s="340"/>
      <c r="R54" s="340"/>
      <c r="S54" s="340"/>
      <c r="T54" s="340"/>
      <c r="U54" s="340"/>
      <c r="V54" s="340"/>
      <c r="W54" s="340"/>
      <c r="X54" s="340"/>
      <c r="Y54" s="340"/>
      <c r="Z54" s="340"/>
      <c r="AA54" s="340"/>
      <c r="AB54" s="340"/>
      <c r="AC54" s="340"/>
      <c r="AD54" s="340"/>
      <c r="AE54" s="340"/>
      <c r="AF54" s="340"/>
      <c r="AG54" s="340"/>
      <c r="AH54" s="340"/>
      <c r="AI54" s="340"/>
      <c r="AJ54" s="340"/>
      <c r="AK54" s="340"/>
    </row>
    <row r="55" spans="1:37" s="36" customFormat="1" ht="10.8" x14ac:dyDescent="0.45">
      <c r="B55" s="75"/>
      <c r="C55" s="75"/>
      <c r="D55" s="75"/>
      <c r="E55" s="340" t="s">
        <v>85</v>
      </c>
      <c r="F55" s="340"/>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row>
  </sheetData>
  <mergeCells count="29">
    <mergeCell ref="C28:L28"/>
    <mergeCell ref="M28:AC28"/>
    <mergeCell ref="A1:N1"/>
    <mergeCell ref="A4:AJ4"/>
    <mergeCell ref="Y7:AJ7"/>
    <mergeCell ref="B9:O9"/>
    <mergeCell ref="V11:AA11"/>
    <mergeCell ref="V12:AA12"/>
    <mergeCell ref="V13:AA13"/>
    <mergeCell ref="B16:AH16"/>
    <mergeCell ref="B19:P19"/>
    <mergeCell ref="C22:L22"/>
    <mergeCell ref="M22:AC22"/>
    <mergeCell ref="C34:L34"/>
    <mergeCell ref="M34:AC34"/>
    <mergeCell ref="C42:L42"/>
    <mergeCell ref="M42:AJ42"/>
    <mergeCell ref="C43:G43"/>
    <mergeCell ref="H43:L43"/>
    <mergeCell ref="M43:S43"/>
    <mergeCell ref="T43:AE43"/>
    <mergeCell ref="AF43:AJ43"/>
    <mergeCell ref="E55:AJ55"/>
    <mergeCell ref="E49:AJ49"/>
    <mergeCell ref="E50:AK50"/>
    <mergeCell ref="E51:AK51"/>
    <mergeCell ref="E52:AK52"/>
    <mergeCell ref="E53:AK53"/>
    <mergeCell ref="E54:AK54"/>
  </mergeCells>
  <phoneticPr fontId="2"/>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55073-E29B-4AE3-B620-94243DF50F92}">
  <sheetPr>
    <tabColor rgb="FFFFFF99"/>
    <pageSetUpPr fitToPage="1"/>
  </sheetPr>
  <dimension ref="A1:AK55"/>
  <sheetViews>
    <sheetView view="pageBreakPreview" zoomScaleNormal="100" zoomScaleSheetLayoutView="100" workbookViewId="0">
      <selection activeCell="N5" sqref="N5"/>
    </sheetView>
  </sheetViews>
  <sheetFormatPr defaultColWidth="9" defaultRowHeight="14.4" x14ac:dyDescent="0.45"/>
  <cols>
    <col min="1" max="36" width="2.3984375" style="38" customWidth="1"/>
    <col min="37" max="37" width="2.3984375" style="1" customWidth="1"/>
    <col min="38" max="53" width="8.8984375" style="1" customWidth="1"/>
    <col min="54" max="16384" width="9" style="1"/>
  </cols>
  <sheetData>
    <row r="1" spans="1:37" x14ac:dyDescent="0.45">
      <c r="A1" s="353"/>
      <c r="B1" s="353"/>
      <c r="C1" s="353"/>
      <c r="D1" s="353"/>
      <c r="E1" s="353"/>
      <c r="F1" s="353"/>
      <c r="G1" s="353"/>
      <c r="H1" s="353"/>
      <c r="I1" s="353"/>
      <c r="J1" s="353"/>
      <c r="K1" s="353"/>
      <c r="L1" s="353"/>
      <c r="M1" s="353"/>
      <c r="N1" s="353"/>
      <c r="AG1" s="38" t="s">
        <v>86</v>
      </c>
    </row>
    <row r="2" spans="1:37" x14ac:dyDescent="0.45">
      <c r="A2" s="39"/>
      <c r="B2" s="39"/>
      <c r="C2" s="39"/>
      <c r="D2" s="39"/>
      <c r="E2" s="39"/>
      <c r="F2" s="39"/>
      <c r="G2" s="39"/>
      <c r="H2" s="39"/>
      <c r="I2" s="39"/>
      <c r="J2" s="39"/>
      <c r="K2" s="39"/>
      <c r="L2" s="39"/>
      <c r="M2" s="39"/>
      <c r="N2" s="39"/>
    </row>
    <row r="4" spans="1:37" ht="21" x14ac:dyDescent="0.45">
      <c r="A4" s="354" t="s">
        <v>60</v>
      </c>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row>
    <row r="5" spans="1:37" ht="14.25" customHeight="1" x14ac:dyDescent="0.4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row>
    <row r="7" spans="1:37" x14ac:dyDescent="0.45">
      <c r="Y7" s="370" t="s">
        <v>87</v>
      </c>
      <c r="Z7" s="355"/>
      <c r="AA7" s="355"/>
      <c r="AB7" s="355"/>
      <c r="AC7" s="355"/>
      <c r="AD7" s="355"/>
      <c r="AE7" s="355"/>
      <c r="AF7" s="355"/>
      <c r="AG7" s="355"/>
      <c r="AH7" s="355"/>
      <c r="AI7" s="355"/>
      <c r="AJ7" s="355"/>
    </row>
    <row r="9" spans="1:37" x14ac:dyDescent="0.45">
      <c r="B9" s="353" t="s">
        <v>88</v>
      </c>
      <c r="C9" s="353"/>
      <c r="D9" s="353"/>
      <c r="E9" s="353"/>
      <c r="F9" s="353"/>
      <c r="G9" s="353"/>
      <c r="H9" s="353"/>
      <c r="I9" s="353"/>
      <c r="J9" s="353"/>
      <c r="K9" s="353"/>
      <c r="L9" s="353"/>
      <c r="M9" s="353"/>
      <c r="N9" s="353"/>
      <c r="O9" s="353"/>
      <c r="P9" s="41" t="s">
        <v>63</v>
      </c>
    </row>
    <row r="11" spans="1:37" x14ac:dyDescent="0.45">
      <c r="T11" s="41"/>
      <c r="U11" s="41"/>
      <c r="V11" s="356" t="s">
        <v>64</v>
      </c>
      <c r="W11" s="356"/>
      <c r="X11" s="356"/>
      <c r="Y11" s="356"/>
      <c r="Z11" s="356"/>
      <c r="AA11" s="356"/>
      <c r="AB11" s="41"/>
      <c r="AC11" s="41"/>
      <c r="AD11" s="41"/>
      <c r="AE11" s="41"/>
      <c r="AF11" s="41"/>
      <c r="AG11" s="41"/>
      <c r="AH11" s="41"/>
      <c r="AI11" s="41"/>
      <c r="AJ11" s="41"/>
    </row>
    <row r="12" spans="1:37" x14ac:dyDescent="0.45">
      <c r="T12" s="41"/>
      <c r="U12" s="41"/>
      <c r="V12" s="356" t="s">
        <v>3</v>
      </c>
      <c r="W12" s="356"/>
      <c r="X12" s="356"/>
      <c r="Y12" s="356"/>
      <c r="Z12" s="356"/>
      <c r="AA12" s="356"/>
      <c r="AC12" s="369" t="s">
        <v>89</v>
      </c>
      <c r="AD12" s="369"/>
      <c r="AE12" s="369"/>
      <c r="AF12" s="369"/>
      <c r="AG12" s="369"/>
      <c r="AH12" s="369"/>
      <c r="AI12" s="369"/>
      <c r="AJ12" s="41"/>
    </row>
    <row r="13" spans="1:37" x14ac:dyDescent="0.45">
      <c r="T13" s="41"/>
      <c r="U13" s="41"/>
      <c r="V13" s="356" t="s">
        <v>65</v>
      </c>
      <c r="W13" s="356"/>
      <c r="X13" s="356"/>
      <c r="Y13" s="356"/>
      <c r="Z13" s="356"/>
      <c r="AA13" s="356"/>
      <c r="AB13" s="41"/>
      <c r="AC13" s="369" t="s">
        <v>90</v>
      </c>
      <c r="AD13" s="369"/>
      <c r="AE13" s="369"/>
      <c r="AF13" s="369"/>
      <c r="AG13" s="369"/>
      <c r="AH13" s="369"/>
      <c r="AI13" s="369"/>
      <c r="AK13" s="41"/>
    </row>
    <row r="16" spans="1:37" x14ac:dyDescent="0.45">
      <c r="B16" s="353" t="s">
        <v>66</v>
      </c>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41"/>
      <c r="AJ16" s="41"/>
    </row>
    <row r="17" spans="2:36" x14ac:dyDescent="0.45">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row>
    <row r="18" spans="2:36" x14ac:dyDescent="0.4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row>
    <row r="19" spans="2:36" x14ac:dyDescent="0.45">
      <c r="B19" s="353" t="s">
        <v>67</v>
      </c>
      <c r="C19" s="353"/>
      <c r="D19" s="353"/>
      <c r="E19" s="353"/>
      <c r="F19" s="353"/>
      <c r="G19" s="353"/>
      <c r="H19" s="353"/>
      <c r="I19" s="353"/>
      <c r="J19" s="353"/>
      <c r="K19" s="353"/>
      <c r="L19" s="353"/>
      <c r="M19" s="353"/>
      <c r="N19" s="353"/>
      <c r="O19" s="353"/>
      <c r="P19" s="353"/>
      <c r="Q19" s="41"/>
      <c r="R19" s="41"/>
      <c r="S19" s="41"/>
      <c r="T19" s="41"/>
      <c r="U19" s="41"/>
      <c r="V19" s="41"/>
      <c r="W19" s="41"/>
      <c r="X19" s="41"/>
      <c r="Y19" s="41"/>
      <c r="Z19" s="41"/>
      <c r="AA19" s="41"/>
      <c r="AB19" s="41"/>
      <c r="AC19" s="41"/>
      <c r="AD19" s="41"/>
      <c r="AE19" s="41"/>
      <c r="AF19" s="41"/>
      <c r="AG19" s="41"/>
      <c r="AH19" s="41"/>
      <c r="AI19" s="41"/>
      <c r="AJ19" s="41"/>
    </row>
    <row r="20" spans="2:36" x14ac:dyDescent="0.4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row>
    <row r="21" spans="2:36" x14ac:dyDescent="0.45">
      <c r="B21" s="41" t="s">
        <v>68</v>
      </c>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row>
    <row r="22" spans="2:36" x14ac:dyDescent="0.45">
      <c r="B22" s="41"/>
      <c r="C22" s="342" t="s">
        <v>3</v>
      </c>
      <c r="D22" s="343"/>
      <c r="E22" s="343"/>
      <c r="F22" s="343"/>
      <c r="G22" s="343"/>
      <c r="H22" s="343"/>
      <c r="I22" s="343"/>
      <c r="J22" s="343"/>
      <c r="K22" s="343"/>
      <c r="L22" s="344"/>
      <c r="M22" s="345" t="s">
        <v>69</v>
      </c>
      <c r="N22" s="343"/>
      <c r="O22" s="343"/>
      <c r="P22" s="343"/>
      <c r="Q22" s="343"/>
      <c r="R22" s="343"/>
      <c r="S22" s="343"/>
      <c r="T22" s="343"/>
      <c r="U22" s="343"/>
      <c r="V22" s="343"/>
      <c r="W22" s="343"/>
      <c r="X22" s="343"/>
      <c r="Y22" s="343"/>
      <c r="Z22" s="343"/>
      <c r="AA22" s="343"/>
      <c r="AB22" s="343"/>
      <c r="AC22" s="346"/>
      <c r="AD22" s="41"/>
      <c r="AE22" s="41"/>
      <c r="AF22" s="41"/>
      <c r="AG22" s="41"/>
      <c r="AH22" s="41"/>
      <c r="AI22" s="41"/>
      <c r="AJ22" s="41"/>
    </row>
    <row r="23" spans="2:36" x14ac:dyDescent="0.45">
      <c r="B23" s="41"/>
      <c r="C23" s="360" t="s">
        <v>91</v>
      </c>
      <c r="D23" s="358"/>
      <c r="E23" s="358"/>
      <c r="F23" s="358"/>
      <c r="G23" s="358"/>
      <c r="H23" s="358"/>
      <c r="I23" s="358"/>
      <c r="J23" s="358"/>
      <c r="K23" s="358"/>
      <c r="L23" s="361"/>
      <c r="M23" s="362">
        <v>26</v>
      </c>
      <c r="N23" s="363"/>
      <c r="O23" s="363"/>
      <c r="P23" s="364"/>
      <c r="Q23" s="46" t="s">
        <v>70</v>
      </c>
      <c r="R23" s="362" t="s">
        <v>92</v>
      </c>
      <c r="S23" s="363"/>
      <c r="T23" s="363"/>
      <c r="U23" s="363"/>
      <c r="V23" s="363"/>
      <c r="W23" s="363"/>
      <c r="X23" s="363"/>
      <c r="Y23" s="363"/>
      <c r="Z23" s="363"/>
      <c r="AA23" s="363"/>
      <c r="AB23" s="363"/>
      <c r="AC23" s="368"/>
      <c r="AD23" s="41"/>
      <c r="AE23" s="41"/>
      <c r="AF23" s="41"/>
      <c r="AG23" s="41"/>
      <c r="AH23" s="41"/>
      <c r="AI23" s="41"/>
      <c r="AJ23" s="41"/>
    </row>
    <row r="24" spans="2:36" x14ac:dyDescent="0.45">
      <c r="B24" s="41"/>
      <c r="C24" s="48"/>
      <c r="D24" s="49"/>
      <c r="E24" s="49"/>
      <c r="F24" s="49"/>
      <c r="G24" s="49"/>
      <c r="H24" s="49"/>
      <c r="I24" s="49"/>
      <c r="J24" s="49"/>
      <c r="K24" s="49"/>
      <c r="L24" s="49"/>
      <c r="M24" s="50"/>
      <c r="N24" s="49"/>
      <c r="O24" s="49"/>
      <c r="P24" s="51"/>
      <c r="Q24" s="52" t="s">
        <v>70</v>
      </c>
      <c r="R24" s="50"/>
      <c r="S24" s="49"/>
      <c r="T24" s="49"/>
      <c r="U24" s="49"/>
      <c r="V24" s="49"/>
      <c r="W24" s="49"/>
      <c r="X24" s="49"/>
      <c r="Y24" s="49"/>
      <c r="Z24" s="49"/>
      <c r="AA24" s="49"/>
      <c r="AB24" s="49"/>
      <c r="AC24" s="53"/>
      <c r="AD24" s="41"/>
      <c r="AE24" s="41"/>
      <c r="AF24" s="41"/>
      <c r="AG24" s="41"/>
      <c r="AH24" s="41"/>
      <c r="AI24" s="41"/>
      <c r="AJ24" s="41"/>
    </row>
    <row r="25" spans="2:36" x14ac:dyDescent="0.45">
      <c r="B25" s="41"/>
      <c r="C25" s="54"/>
      <c r="D25" s="55"/>
      <c r="E25" s="55"/>
      <c r="F25" s="55"/>
      <c r="G25" s="55"/>
      <c r="H25" s="55"/>
      <c r="I25" s="55"/>
      <c r="J25" s="55"/>
      <c r="K25" s="55"/>
      <c r="L25" s="55"/>
      <c r="M25" s="56"/>
      <c r="N25" s="55"/>
      <c r="O25" s="55"/>
      <c r="P25" s="57"/>
      <c r="Q25" s="58" t="s">
        <v>70</v>
      </c>
      <c r="R25" s="56"/>
      <c r="S25" s="55"/>
      <c r="T25" s="55"/>
      <c r="U25" s="55"/>
      <c r="V25" s="55"/>
      <c r="W25" s="55"/>
      <c r="X25" s="55"/>
      <c r="Y25" s="55"/>
      <c r="Z25" s="55"/>
      <c r="AA25" s="55"/>
      <c r="AB25" s="55"/>
      <c r="AC25" s="59"/>
      <c r="AD25" s="41"/>
      <c r="AE25" s="41"/>
      <c r="AF25" s="41"/>
      <c r="AG25" s="41"/>
      <c r="AH25" s="41"/>
      <c r="AI25" s="41"/>
      <c r="AJ25" s="41"/>
    </row>
    <row r="26" spans="2:36" x14ac:dyDescent="0.45">
      <c r="B26" s="41"/>
      <c r="C26" s="41"/>
      <c r="D26" s="41"/>
      <c r="E26" s="41"/>
      <c r="F26" s="41"/>
      <c r="G26" s="41"/>
      <c r="H26" s="41"/>
      <c r="I26" s="41"/>
      <c r="J26" s="41"/>
      <c r="K26" s="41"/>
      <c r="L26" s="41"/>
      <c r="M26" s="41"/>
      <c r="N26" s="41"/>
      <c r="O26" s="41"/>
      <c r="P26" s="60"/>
      <c r="Q26" s="60"/>
      <c r="R26" s="41"/>
      <c r="S26" s="41"/>
      <c r="T26" s="41"/>
      <c r="U26" s="41"/>
      <c r="V26" s="41"/>
      <c r="W26" s="41"/>
      <c r="X26" s="41"/>
      <c r="Y26" s="41"/>
      <c r="Z26" s="41"/>
      <c r="AA26" s="41"/>
      <c r="AB26" s="41"/>
      <c r="AC26" s="41"/>
      <c r="AD26" s="41"/>
      <c r="AE26" s="41"/>
      <c r="AF26" s="41"/>
      <c r="AG26" s="41"/>
      <c r="AH26" s="41"/>
      <c r="AI26" s="41"/>
      <c r="AJ26" s="41"/>
    </row>
    <row r="27" spans="2:36" x14ac:dyDescent="0.45">
      <c r="B27" s="41" t="s">
        <v>71</v>
      </c>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row>
    <row r="28" spans="2:36" x14ac:dyDescent="0.45">
      <c r="B28" s="41"/>
      <c r="C28" s="342" t="s">
        <v>3</v>
      </c>
      <c r="D28" s="343"/>
      <c r="E28" s="343"/>
      <c r="F28" s="343"/>
      <c r="G28" s="343"/>
      <c r="H28" s="343"/>
      <c r="I28" s="343"/>
      <c r="J28" s="343"/>
      <c r="K28" s="343"/>
      <c r="L28" s="344"/>
      <c r="M28" s="345" t="s">
        <v>69</v>
      </c>
      <c r="N28" s="343"/>
      <c r="O28" s="343"/>
      <c r="P28" s="343"/>
      <c r="Q28" s="343"/>
      <c r="R28" s="343"/>
      <c r="S28" s="343"/>
      <c r="T28" s="343"/>
      <c r="U28" s="343"/>
      <c r="V28" s="343"/>
      <c r="W28" s="343"/>
      <c r="X28" s="343"/>
      <c r="Y28" s="343"/>
      <c r="Z28" s="343"/>
      <c r="AA28" s="343"/>
      <c r="AB28" s="343"/>
      <c r="AC28" s="346"/>
      <c r="AD28" s="41"/>
      <c r="AE28" s="41"/>
      <c r="AF28" s="41"/>
      <c r="AG28" s="41"/>
      <c r="AH28" s="41"/>
      <c r="AI28" s="41"/>
      <c r="AJ28" s="41"/>
    </row>
    <row r="29" spans="2:36" x14ac:dyDescent="0.45">
      <c r="B29" s="41"/>
      <c r="C29" s="360" t="s">
        <v>93</v>
      </c>
      <c r="D29" s="358"/>
      <c r="E29" s="358"/>
      <c r="F29" s="358"/>
      <c r="G29" s="358"/>
      <c r="H29" s="358"/>
      <c r="I29" s="358"/>
      <c r="J29" s="358"/>
      <c r="K29" s="358"/>
      <c r="L29" s="361"/>
      <c r="M29" s="362" t="s">
        <v>94</v>
      </c>
      <c r="N29" s="363"/>
      <c r="O29" s="363"/>
      <c r="P29" s="364"/>
      <c r="Q29" s="61" t="s">
        <v>70</v>
      </c>
      <c r="R29" s="362" t="s">
        <v>95</v>
      </c>
      <c r="S29" s="363"/>
      <c r="T29" s="363"/>
      <c r="U29" s="363"/>
      <c r="V29" s="363"/>
      <c r="W29" s="363"/>
      <c r="X29" s="363"/>
      <c r="Y29" s="363"/>
      <c r="Z29" s="363"/>
      <c r="AA29" s="363"/>
      <c r="AB29" s="363"/>
      <c r="AC29" s="368"/>
      <c r="AD29" s="41"/>
      <c r="AE29" s="41"/>
      <c r="AF29" s="41"/>
      <c r="AG29" s="41"/>
      <c r="AH29" s="41"/>
      <c r="AI29" s="41"/>
      <c r="AJ29" s="41"/>
    </row>
    <row r="30" spans="2:36" x14ac:dyDescent="0.45">
      <c r="B30" s="41"/>
      <c r="C30" s="48"/>
      <c r="D30" s="49"/>
      <c r="E30" s="49"/>
      <c r="F30" s="49"/>
      <c r="G30" s="49"/>
      <c r="H30" s="49"/>
      <c r="I30" s="49"/>
      <c r="J30" s="49"/>
      <c r="K30" s="49"/>
      <c r="L30" s="49"/>
      <c r="M30" s="50"/>
      <c r="N30" s="49"/>
      <c r="O30" s="49"/>
      <c r="P30" s="51"/>
      <c r="Q30" s="62" t="s">
        <v>70</v>
      </c>
      <c r="R30" s="50"/>
      <c r="S30" s="49"/>
      <c r="T30" s="49"/>
      <c r="U30" s="49"/>
      <c r="V30" s="49"/>
      <c r="W30" s="49"/>
      <c r="X30" s="49"/>
      <c r="Y30" s="49"/>
      <c r="Z30" s="49"/>
      <c r="AA30" s="49"/>
      <c r="AB30" s="49"/>
      <c r="AC30" s="53"/>
      <c r="AD30" s="41"/>
      <c r="AE30" s="41"/>
      <c r="AF30" s="41"/>
      <c r="AG30" s="41"/>
      <c r="AH30" s="41"/>
      <c r="AI30" s="41"/>
      <c r="AJ30" s="41"/>
    </row>
    <row r="31" spans="2:36" x14ac:dyDescent="0.45">
      <c r="B31" s="41"/>
      <c r="C31" s="54"/>
      <c r="D31" s="55"/>
      <c r="E31" s="55"/>
      <c r="F31" s="55"/>
      <c r="G31" s="55"/>
      <c r="H31" s="55"/>
      <c r="I31" s="55"/>
      <c r="J31" s="55"/>
      <c r="K31" s="55"/>
      <c r="L31" s="55"/>
      <c r="M31" s="56"/>
      <c r="N31" s="55"/>
      <c r="O31" s="55"/>
      <c r="P31" s="57"/>
      <c r="Q31" s="63" t="s">
        <v>70</v>
      </c>
      <c r="R31" s="56"/>
      <c r="S31" s="55"/>
      <c r="T31" s="55"/>
      <c r="U31" s="55"/>
      <c r="V31" s="55"/>
      <c r="W31" s="55"/>
      <c r="X31" s="55"/>
      <c r="Y31" s="55"/>
      <c r="Z31" s="55"/>
      <c r="AA31" s="55"/>
      <c r="AB31" s="55"/>
      <c r="AC31" s="59"/>
      <c r="AD31" s="41"/>
      <c r="AE31" s="41"/>
      <c r="AF31" s="41"/>
      <c r="AG31" s="41"/>
      <c r="AH31" s="41"/>
      <c r="AI31" s="41"/>
      <c r="AJ31" s="41"/>
    </row>
    <row r="32" spans="2:36" x14ac:dyDescent="0.45">
      <c r="B32" s="41"/>
      <c r="C32" s="41"/>
      <c r="D32" s="41"/>
      <c r="E32" s="41"/>
      <c r="F32" s="41"/>
      <c r="G32" s="41"/>
      <c r="H32" s="41"/>
      <c r="I32" s="41"/>
      <c r="J32" s="41"/>
      <c r="K32" s="41"/>
      <c r="L32" s="41"/>
      <c r="M32" s="41"/>
      <c r="N32" s="41"/>
      <c r="O32" s="41"/>
      <c r="P32" s="60"/>
      <c r="Q32" s="60"/>
      <c r="R32" s="41"/>
      <c r="S32" s="41"/>
      <c r="T32" s="41"/>
      <c r="U32" s="41"/>
      <c r="V32" s="41"/>
      <c r="W32" s="41"/>
      <c r="X32" s="41"/>
      <c r="Y32" s="41"/>
      <c r="Z32" s="41"/>
      <c r="AA32" s="41"/>
      <c r="AB32" s="41"/>
      <c r="AC32" s="41"/>
      <c r="AD32" s="41"/>
      <c r="AE32" s="41"/>
      <c r="AF32" s="41"/>
      <c r="AG32" s="41"/>
      <c r="AH32" s="41"/>
      <c r="AI32" s="41"/>
      <c r="AJ32" s="41"/>
    </row>
    <row r="33" spans="1:37" x14ac:dyDescent="0.45">
      <c r="B33" s="41" t="s">
        <v>72</v>
      </c>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row>
    <row r="34" spans="1:37" x14ac:dyDescent="0.45">
      <c r="B34" s="41"/>
      <c r="C34" s="342" t="s">
        <v>3</v>
      </c>
      <c r="D34" s="343"/>
      <c r="E34" s="343"/>
      <c r="F34" s="343"/>
      <c r="G34" s="343"/>
      <c r="H34" s="343"/>
      <c r="I34" s="343"/>
      <c r="J34" s="343"/>
      <c r="K34" s="343"/>
      <c r="L34" s="344"/>
      <c r="M34" s="345" t="s">
        <v>69</v>
      </c>
      <c r="N34" s="343"/>
      <c r="O34" s="343"/>
      <c r="P34" s="343"/>
      <c r="Q34" s="343"/>
      <c r="R34" s="343"/>
      <c r="S34" s="343"/>
      <c r="T34" s="343"/>
      <c r="U34" s="343"/>
      <c r="V34" s="343"/>
      <c r="W34" s="343"/>
      <c r="X34" s="343"/>
      <c r="Y34" s="343"/>
      <c r="Z34" s="343"/>
      <c r="AA34" s="343"/>
      <c r="AB34" s="343"/>
      <c r="AC34" s="346"/>
      <c r="AD34" s="41"/>
      <c r="AE34" s="41"/>
      <c r="AF34" s="41"/>
      <c r="AG34" s="41"/>
      <c r="AH34" s="41"/>
      <c r="AI34" s="41"/>
      <c r="AJ34" s="41"/>
    </row>
    <row r="35" spans="1:37" x14ac:dyDescent="0.45">
      <c r="B35" s="41"/>
      <c r="C35" s="360" t="s">
        <v>96</v>
      </c>
      <c r="D35" s="358"/>
      <c r="E35" s="358"/>
      <c r="F35" s="358"/>
      <c r="G35" s="358"/>
      <c r="H35" s="358"/>
      <c r="I35" s="358"/>
      <c r="J35" s="358"/>
      <c r="K35" s="358"/>
      <c r="L35" s="361"/>
      <c r="M35" s="362">
        <v>26</v>
      </c>
      <c r="N35" s="363"/>
      <c r="O35" s="363"/>
      <c r="P35" s="364"/>
      <c r="Q35" s="46" t="s">
        <v>70</v>
      </c>
      <c r="R35" s="362" t="s">
        <v>97</v>
      </c>
      <c r="S35" s="363"/>
      <c r="T35" s="363"/>
      <c r="U35" s="363"/>
      <c r="V35" s="363"/>
      <c r="W35" s="363"/>
      <c r="X35" s="363"/>
      <c r="Y35" s="363"/>
      <c r="Z35" s="363"/>
      <c r="AA35" s="363"/>
      <c r="AB35" s="363"/>
      <c r="AC35" s="368"/>
      <c r="AD35" s="41"/>
      <c r="AE35" s="41"/>
      <c r="AF35" s="41"/>
      <c r="AG35" s="41"/>
      <c r="AH35" s="41"/>
      <c r="AI35" s="41"/>
      <c r="AJ35" s="41"/>
    </row>
    <row r="36" spans="1:37" x14ac:dyDescent="0.45">
      <c r="B36" s="41"/>
      <c r="C36" s="48"/>
      <c r="D36" s="49"/>
      <c r="E36" s="49"/>
      <c r="F36" s="49"/>
      <c r="G36" s="49"/>
      <c r="H36" s="49"/>
      <c r="I36" s="49"/>
      <c r="J36" s="49"/>
      <c r="K36" s="49"/>
      <c r="L36" s="49"/>
      <c r="M36" s="50"/>
      <c r="N36" s="49"/>
      <c r="O36" s="49"/>
      <c r="P36" s="51"/>
      <c r="Q36" s="52" t="s">
        <v>70</v>
      </c>
      <c r="R36" s="50"/>
      <c r="S36" s="49"/>
      <c r="T36" s="49"/>
      <c r="U36" s="49"/>
      <c r="V36" s="49"/>
      <c r="W36" s="49"/>
      <c r="X36" s="49"/>
      <c r="Y36" s="49"/>
      <c r="Z36" s="49"/>
      <c r="AA36" s="49"/>
      <c r="AB36" s="49"/>
      <c r="AC36" s="53"/>
      <c r="AD36" s="41"/>
      <c r="AE36" s="41"/>
      <c r="AF36" s="41"/>
      <c r="AG36" s="41"/>
      <c r="AH36" s="41"/>
      <c r="AI36" s="41"/>
      <c r="AJ36" s="41"/>
    </row>
    <row r="37" spans="1:37" x14ac:dyDescent="0.45">
      <c r="B37" s="41"/>
      <c r="C37" s="54"/>
      <c r="D37" s="55"/>
      <c r="E37" s="55"/>
      <c r="F37" s="55"/>
      <c r="G37" s="55"/>
      <c r="H37" s="55"/>
      <c r="I37" s="55"/>
      <c r="J37" s="55"/>
      <c r="K37" s="55"/>
      <c r="L37" s="55"/>
      <c r="M37" s="56"/>
      <c r="N37" s="55"/>
      <c r="O37" s="55"/>
      <c r="P37" s="57"/>
      <c r="Q37" s="58" t="s">
        <v>70</v>
      </c>
      <c r="R37" s="56"/>
      <c r="S37" s="55"/>
      <c r="T37" s="55"/>
      <c r="U37" s="55"/>
      <c r="V37" s="55"/>
      <c r="W37" s="55"/>
      <c r="X37" s="55"/>
      <c r="Y37" s="55"/>
      <c r="Z37" s="55"/>
      <c r="AA37" s="55"/>
      <c r="AB37" s="55"/>
      <c r="AC37" s="59"/>
      <c r="AD37" s="41"/>
      <c r="AE37" s="41"/>
      <c r="AF37" s="41"/>
      <c r="AG37" s="41"/>
      <c r="AH37" s="41"/>
      <c r="AI37" s="41"/>
      <c r="AJ37" s="41"/>
    </row>
    <row r="38" spans="1:37" x14ac:dyDescent="0.4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row>
    <row r="39" spans="1:37" x14ac:dyDescent="0.4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row>
    <row r="40" spans="1:37" x14ac:dyDescent="0.45">
      <c r="B40" s="41" t="s">
        <v>73</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row>
    <row r="41" spans="1:37" x14ac:dyDescent="0.4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row>
    <row r="42" spans="1:37" x14ac:dyDescent="0.45">
      <c r="A42" s="1"/>
      <c r="B42" s="41"/>
      <c r="C42" s="365" t="s">
        <v>74</v>
      </c>
      <c r="D42" s="366"/>
      <c r="E42" s="366"/>
      <c r="F42" s="366"/>
      <c r="G42" s="366"/>
      <c r="H42" s="366"/>
      <c r="I42" s="366"/>
      <c r="J42" s="366"/>
      <c r="K42" s="366"/>
      <c r="L42" s="366"/>
      <c r="M42" s="366" t="s">
        <v>75</v>
      </c>
      <c r="N42" s="366"/>
      <c r="O42" s="366"/>
      <c r="P42" s="366"/>
      <c r="Q42" s="366"/>
      <c r="R42" s="366"/>
      <c r="S42" s="366"/>
      <c r="T42" s="366"/>
      <c r="U42" s="366"/>
      <c r="V42" s="366"/>
      <c r="W42" s="366"/>
      <c r="X42" s="366"/>
      <c r="Y42" s="366"/>
      <c r="Z42" s="366"/>
      <c r="AA42" s="366"/>
      <c r="AB42" s="366"/>
      <c r="AC42" s="366"/>
      <c r="AD42" s="366"/>
      <c r="AE42" s="366"/>
      <c r="AF42" s="366"/>
      <c r="AG42" s="366"/>
      <c r="AH42" s="366"/>
      <c r="AI42" s="366"/>
      <c r="AJ42" s="367"/>
      <c r="AK42" s="38"/>
    </row>
    <row r="43" spans="1:37" x14ac:dyDescent="0.45">
      <c r="A43" s="1"/>
      <c r="B43" s="41"/>
      <c r="C43" s="350" t="s">
        <v>76</v>
      </c>
      <c r="D43" s="351"/>
      <c r="E43" s="351"/>
      <c r="F43" s="351"/>
      <c r="G43" s="351"/>
      <c r="H43" s="351" t="s">
        <v>77</v>
      </c>
      <c r="I43" s="351"/>
      <c r="J43" s="351"/>
      <c r="K43" s="351"/>
      <c r="L43" s="351"/>
      <c r="M43" s="351" t="s">
        <v>3</v>
      </c>
      <c r="N43" s="351"/>
      <c r="O43" s="351"/>
      <c r="P43" s="351"/>
      <c r="Q43" s="351"/>
      <c r="R43" s="351"/>
      <c r="S43" s="351"/>
      <c r="T43" s="351" t="s">
        <v>69</v>
      </c>
      <c r="U43" s="351"/>
      <c r="V43" s="351"/>
      <c r="W43" s="351"/>
      <c r="X43" s="351"/>
      <c r="Y43" s="351"/>
      <c r="Z43" s="351"/>
      <c r="AA43" s="351"/>
      <c r="AB43" s="351"/>
      <c r="AC43" s="351"/>
      <c r="AD43" s="351"/>
      <c r="AE43" s="351"/>
      <c r="AF43" s="351" t="s">
        <v>76</v>
      </c>
      <c r="AG43" s="351"/>
      <c r="AH43" s="351"/>
      <c r="AI43" s="351"/>
      <c r="AJ43" s="352"/>
      <c r="AK43" s="38"/>
    </row>
    <row r="44" spans="1:37" x14ac:dyDescent="0.45">
      <c r="A44" s="1"/>
      <c r="B44" s="41"/>
      <c r="C44" s="360" t="s">
        <v>98</v>
      </c>
      <c r="D44" s="358"/>
      <c r="E44" s="358"/>
      <c r="F44" s="358"/>
      <c r="G44" s="361"/>
      <c r="H44" s="357" t="s">
        <v>90</v>
      </c>
      <c r="I44" s="358"/>
      <c r="J44" s="358"/>
      <c r="K44" s="358"/>
      <c r="L44" s="361"/>
      <c r="M44" s="357" t="s">
        <v>99</v>
      </c>
      <c r="N44" s="358"/>
      <c r="O44" s="358"/>
      <c r="P44" s="358"/>
      <c r="Q44" s="358"/>
      <c r="R44" s="358"/>
      <c r="S44" s="361"/>
      <c r="T44" s="362" t="s">
        <v>100</v>
      </c>
      <c r="U44" s="363"/>
      <c r="V44" s="364"/>
      <c r="W44" s="67" t="s">
        <v>70</v>
      </c>
      <c r="X44" s="362" t="s">
        <v>101</v>
      </c>
      <c r="Y44" s="363"/>
      <c r="Z44" s="363"/>
      <c r="AA44" s="363"/>
      <c r="AB44" s="363"/>
      <c r="AC44" s="363"/>
      <c r="AD44" s="363"/>
      <c r="AE44" s="364"/>
      <c r="AF44" s="357" t="s">
        <v>102</v>
      </c>
      <c r="AG44" s="358"/>
      <c r="AH44" s="358"/>
      <c r="AI44" s="358"/>
      <c r="AJ44" s="359"/>
      <c r="AK44" s="38"/>
    </row>
    <row r="45" spans="1:37" x14ac:dyDescent="0.45">
      <c r="A45" s="1"/>
      <c r="B45" s="41"/>
      <c r="C45" s="48"/>
      <c r="D45" s="49"/>
      <c r="E45" s="49"/>
      <c r="F45" s="49"/>
      <c r="G45" s="51"/>
      <c r="H45" s="50"/>
      <c r="I45" s="49"/>
      <c r="J45" s="49"/>
      <c r="K45" s="49"/>
      <c r="L45" s="51"/>
      <c r="M45" s="50"/>
      <c r="N45" s="49"/>
      <c r="O45" s="49"/>
      <c r="P45" s="49"/>
      <c r="Q45" s="49"/>
      <c r="R45" s="49"/>
      <c r="S45" s="51"/>
      <c r="T45" s="50"/>
      <c r="U45" s="49"/>
      <c r="V45" s="51"/>
      <c r="W45" s="69" t="s">
        <v>70</v>
      </c>
      <c r="X45" s="50"/>
      <c r="Y45" s="49"/>
      <c r="Z45" s="49"/>
      <c r="AA45" s="49"/>
      <c r="AB45" s="49"/>
      <c r="AC45" s="49"/>
      <c r="AD45" s="49"/>
      <c r="AE45" s="51"/>
      <c r="AF45" s="50"/>
      <c r="AG45" s="49"/>
      <c r="AH45" s="49"/>
      <c r="AI45" s="49"/>
      <c r="AJ45" s="53"/>
      <c r="AK45" s="38"/>
    </row>
    <row r="46" spans="1:37" x14ac:dyDescent="0.45">
      <c r="A46" s="1"/>
      <c r="B46" s="41"/>
      <c r="C46" s="70"/>
      <c r="D46" s="71"/>
      <c r="E46" s="71"/>
      <c r="F46" s="71"/>
      <c r="G46" s="57"/>
      <c r="H46" s="72"/>
      <c r="I46" s="71"/>
      <c r="J46" s="71"/>
      <c r="K46" s="71"/>
      <c r="L46" s="57"/>
      <c r="M46" s="72"/>
      <c r="N46" s="71"/>
      <c r="O46" s="71"/>
      <c r="P46" s="71"/>
      <c r="Q46" s="71"/>
      <c r="R46" s="71"/>
      <c r="S46" s="57"/>
      <c r="T46" s="72"/>
      <c r="U46" s="71"/>
      <c r="V46" s="57"/>
      <c r="W46" s="73" t="s">
        <v>70</v>
      </c>
      <c r="X46" s="72"/>
      <c r="Y46" s="71"/>
      <c r="Z46" s="71"/>
      <c r="AA46" s="71"/>
      <c r="AB46" s="71"/>
      <c r="AC46" s="71"/>
      <c r="AD46" s="71"/>
      <c r="AE46" s="57"/>
      <c r="AF46" s="72"/>
      <c r="AG46" s="71"/>
      <c r="AH46" s="71"/>
      <c r="AI46" s="71"/>
      <c r="AJ46" s="74"/>
      <c r="AK46" s="38"/>
    </row>
    <row r="47" spans="1:37" x14ac:dyDescent="0.45">
      <c r="A47" s="1"/>
      <c r="B47" s="41"/>
      <c r="C47" s="41"/>
      <c r="D47" s="41"/>
      <c r="E47" s="41"/>
      <c r="F47" s="41"/>
      <c r="G47" s="41"/>
      <c r="H47" s="41"/>
      <c r="I47" s="41"/>
      <c r="J47" s="41"/>
      <c r="K47" s="41"/>
      <c r="L47" s="41"/>
      <c r="M47" s="41"/>
      <c r="N47" s="41"/>
      <c r="O47" s="41"/>
      <c r="P47" s="41"/>
      <c r="Q47" s="41"/>
      <c r="R47" s="41"/>
      <c r="S47" s="41"/>
      <c r="T47" s="41"/>
      <c r="U47" s="41"/>
      <c r="V47" s="41"/>
      <c r="W47" s="60"/>
      <c r="X47" s="41"/>
      <c r="Y47" s="41"/>
      <c r="Z47" s="41"/>
      <c r="AA47" s="41"/>
      <c r="AB47" s="41"/>
      <c r="AC47" s="41"/>
      <c r="AD47" s="41"/>
      <c r="AE47" s="41"/>
      <c r="AF47" s="41"/>
      <c r="AG47" s="41"/>
      <c r="AH47" s="41"/>
      <c r="AI47" s="41"/>
      <c r="AJ47" s="41"/>
      <c r="AK47" s="38"/>
    </row>
    <row r="49" spans="1:37" s="36" customFormat="1" ht="10.8" x14ac:dyDescent="0.45">
      <c r="A49" s="75"/>
      <c r="B49" s="75" t="s">
        <v>78</v>
      </c>
      <c r="C49" s="75"/>
      <c r="E49" s="341" t="s">
        <v>79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row>
    <row r="50" spans="1:37" s="36" customFormat="1" ht="10.8" x14ac:dyDescent="0.45">
      <c r="B50" s="75"/>
      <c r="C50" s="75"/>
      <c r="D50" s="75"/>
      <c r="E50" s="340" t="s">
        <v>80</v>
      </c>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row>
    <row r="51" spans="1:37" s="36" customFormat="1" ht="10.8" x14ac:dyDescent="0.45">
      <c r="B51" s="75"/>
      <c r="C51" s="75"/>
      <c r="D51" s="75"/>
      <c r="E51" s="340" t="s">
        <v>81</v>
      </c>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row>
    <row r="52" spans="1:37" s="36" customFormat="1" ht="10.8" x14ac:dyDescent="0.45">
      <c r="B52" s="75"/>
      <c r="C52" s="75"/>
      <c r="D52" s="75"/>
      <c r="E52" s="340" t="s">
        <v>82</v>
      </c>
      <c r="F52" s="340"/>
      <c r="G52" s="340"/>
      <c r="H52" s="340"/>
      <c r="I52" s="340"/>
      <c r="J52" s="340"/>
      <c r="K52" s="340"/>
      <c r="L52" s="340"/>
      <c r="M52" s="340"/>
      <c r="N52" s="340"/>
      <c r="O52" s="340"/>
      <c r="P52" s="340"/>
      <c r="Q52" s="340"/>
      <c r="R52" s="340"/>
      <c r="S52" s="340"/>
      <c r="T52" s="340"/>
      <c r="U52" s="340"/>
      <c r="V52" s="340"/>
      <c r="W52" s="340"/>
      <c r="X52" s="340"/>
      <c r="Y52" s="340"/>
      <c r="Z52" s="340"/>
      <c r="AA52" s="340"/>
      <c r="AB52" s="340"/>
      <c r="AC52" s="340"/>
      <c r="AD52" s="340"/>
      <c r="AE52" s="340"/>
      <c r="AF52" s="340"/>
      <c r="AG52" s="340"/>
      <c r="AH52" s="340"/>
      <c r="AI52" s="340"/>
      <c r="AJ52" s="340"/>
      <c r="AK52" s="340"/>
    </row>
    <row r="53" spans="1:37" s="36" customFormat="1" ht="10.8" x14ac:dyDescent="0.45">
      <c r="B53" s="75"/>
      <c r="C53" s="75"/>
      <c r="D53" s="75"/>
      <c r="E53" s="340" t="s">
        <v>83</v>
      </c>
      <c r="F53" s="340"/>
      <c r="G53" s="340"/>
      <c r="H53" s="340"/>
      <c r="I53" s="340"/>
      <c r="J53" s="340"/>
      <c r="K53" s="340"/>
      <c r="L53" s="340"/>
      <c r="M53" s="340"/>
      <c r="N53" s="340"/>
      <c r="O53" s="340"/>
      <c r="P53" s="340"/>
      <c r="Q53" s="340"/>
      <c r="R53" s="340"/>
      <c r="S53" s="340"/>
      <c r="T53" s="340"/>
      <c r="U53" s="340"/>
      <c r="V53" s="340"/>
      <c r="W53" s="340"/>
      <c r="X53" s="340"/>
      <c r="Y53" s="340"/>
      <c r="Z53" s="340"/>
      <c r="AA53" s="340"/>
      <c r="AB53" s="340"/>
      <c r="AC53" s="340"/>
      <c r="AD53" s="340"/>
      <c r="AE53" s="340"/>
      <c r="AF53" s="340"/>
      <c r="AG53" s="340"/>
      <c r="AH53" s="340"/>
      <c r="AI53" s="340"/>
      <c r="AJ53" s="340"/>
      <c r="AK53" s="340"/>
    </row>
    <row r="54" spans="1:37" s="36" customFormat="1" ht="10.8" x14ac:dyDescent="0.45">
      <c r="B54" s="75"/>
      <c r="C54" s="75"/>
      <c r="D54" s="75"/>
      <c r="E54" s="340" t="s">
        <v>84</v>
      </c>
      <c r="F54" s="340"/>
      <c r="G54" s="340"/>
      <c r="H54" s="340"/>
      <c r="I54" s="340"/>
      <c r="J54" s="340"/>
      <c r="K54" s="340"/>
      <c r="L54" s="340"/>
      <c r="M54" s="340"/>
      <c r="N54" s="340"/>
      <c r="O54" s="340"/>
      <c r="P54" s="340"/>
      <c r="Q54" s="340"/>
      <c r="R54" s="340"/>
      <c r="S54" s="340"/>
      <c r="T54" s="340"/>
      <c r="U54" s="340"/>
      <c r="V54" s="340"/>
      <c r="W54" s="340"/>
      <c r="X54" s="340"/>
      <c r="Y54" s="340"/>
      <c r="Z54" s="340"/>
      <c r="AA54" s="340"/>
      <c r="AB54" s="340"/>
      <c r="AC54" s="340"/>
      <c r="AD54" s="340"/>
      <c r="AE54" s="340"/>
      <c r="AF54" s="340"/>
      <c r="AG54" s="340"/>
      <c r="AH54" s="340"/>
      <c r="AI54" s="340"/>
      <c r="AJ54" s="340"/>
      <c r="AK54" s="340"/>
    </row>
    <row r="55" spans="1:37" s="36" customFormat="1" ht="10.8" x14ac:dyDescent="0.45">
      <c r="B55" s="75"/>
      <c r="C55" s="75"/>
      <c r="D55" s="75"/>
      <c r="E55" s="340" t="s">
        <v>85</v>
      </c>
      <c r="F55" s="340"/>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row>
  </sheetData>
  <mergeCells count="46">
    <mergeCell ref="V12:AA12"/>
    <mergeCell ref="AC12:AI12"/>
    <mergeCell ref="A1:N1"/>
    <mergeCell ref="A4:AJ4"/>
    <mergeCell ref="Y7:AJ7"/>
    <mergeCell ref="B9:O9"/>
    <mergeCell ref="V11:AA11"/>
    <mergeCell ref="V13:AA13"/>
    <mergeCell ref="AC13:AI13"/>
    <mergeCell ref="B16:AH16"/>
    <mergeCell ref="B19:P19"/>
    <mergeCell ref="C22:L22"/>
    <mergeCell ref="M22:AC22"/>
    <mergeCell ref="C42:L42"/>
    <mergeCell ref="M42:AJ42"/>
    <mergeCell ref="C23:L23"/>
    <mergeCell ref="M23:P23"/>
    <mergeCell ref="R23:AC23"/>
    <mergeCell ref="C28:L28"/>
    <mergeCell ref="M28:AC28"/>
    <mergeCell ref="C29:L29"/>
    <mergeCell ref="M29:P29"/>
    <mergeCell ref="R29:AC29"/>
    <mergeCell ref="C34:L34"/>
    <mergeCell ref="M34:AC34"/>
    <mergeCell ref="C35:L35"/>
    <mergeCell ref="M35:P35"/>
    <mergeCell ref="R35:AC35"/>
    <mergeCell ref="C43:G43"/>
    <mergeCell ref="H43:L43"/>
    <mergeCell ref="M43:S43"/>
    <mergeCell ref="T43:AE43"/>
    <mergeCell ref="AF43:AJ43"/>
    <mergeCell ref="E54:AK54"/>
    <mergeCell ref="E55:AJ55"/>
    <mergeCell ref="AF44:AJ44"/>
    <mergeCell ref="E49:AJ49"/>
    <mergeCell ref="E50:AK50"/>
    <mergeCell ref="E51:AK51"/>
    <mergeCell ref="E52:AK52"/>
    <mergeCell ref="E53:AK53"/>
    <mergeCell ref="C44:G44"/>
    <mergeCell ref="H44:L44"/>
    <mergeCell ref="M44:S44"/>
    <mergeCell ref="T44:V44"/>
    <mergeCell ref="X44:AE44"/>
  </mergeCells>
  <phoneticPr fontId="2"/>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3FE28-3D6B-420E-B2FC-0C64F7DD4EAA}">
  <sheetPr>
    <tabColor rgb="FFCCFF99"/>
    <pageSetUpPr fitToPage="1"/>
  </sheetPr>
  <dimension ref="A2:F45"/>
  <sheetViews>
    <sheetView view="pageBreakPreview" zoomScaleNormal="100" zoomScaleSheetLayoutView="100" workbookViewId="0">
      <selection activeCell="I7" sqref="I7"/>
    </sheetView>
  </sheetViews>
  <sheetFormatPr defaultColWidth="9" defaultRowHeight="13.2" x14ac:dyDescent="0.45"/>
  <cols>
    <col min="1" max="1" width="3.69921875" style="1" customWidth="1"/>
    <col min="2" max="2" width="36.19921875" style="1" customWidth="1"/>
    <col min="3" max="3" width="21" style="121" customWidth="1"/>
    <col min="4" max="4" width="10.59765625" style="1" customWidth="1"/>
    <col min="5" max="5" width="29.3984375" style="1" customWidth="1"/>
    <col min="6" max="16384" width="9" style="1"/>
  </cols>
  <sheetData>
    <row r="2" spans="1:6" ht="20.100000000000001" customHeight="1" x14ac:dyDescent="0.45">
      <c r="A2" s="119" t="s">
        <v>148</v>
      </c>
      <c r="B2" s="119"/>
      <c r="C2" s="119"/>
      <c r="D2" s="119"/>
      <c r="E2" s="120"/>
    </row>
    <row r="3" spans="1:6" ht="20.100000000000001" customHeight="1" x14ac:dyDescent="0.2">
      <c r="D3" s="122" t="s">
        <v>149</v>
      </c>
      <c r="E3" s="203" t="s">
        <v>291</v>
      </c>
    </row>
    <row r="4" spans="1:6" ht="20.100000000000001" customHeight="1" x14ac:dyDescent="0.2">
      <c r="D4" s="123" t="s">
        <v>150</v>
      </c>
      <c r="E4" s="123"/>
    </row>
    <row r="5" spans="1:6" ht="20.100000000000001" customHeight="1" x14ac:dyDescent="0.45"/>
    <row r="6" spans="1:6" ht="20.100000000000001" customHeight="1" thickBot="1" x14ac:dyDescent="0.5">
      <c r="A6" s="375"/>
      <c r="B6" s="375"/>
      <c r="C6" s="125" t="s">
        <v>151</v>
      </c>
      <c r="E6" s="124" t="s">
        <v>152</v>
      </c>
    </row>
    <row r="7" spans="1:6" ht="39.6" customHeight="1" thickBot="1" x14ac:dyDescent="0.5">
      <c r="A7" s="376" t="s">
        <v>153</v>
      </c>
      <c r="B7" s="377"/>
      <c r="C7" s="127">
        <v>0.33</v>
      </c>
      <c r="D7" s="128" t="s">
        <v>154</v>
      </c>
      <c r="E7" s="129">
        <f>ROUND(C7,1)</f>
        <v>0.3</v>
      </c>
    </row>
    <row r="8" spans="1:6" ht="39.6" customHeight="1" thickBot="1" x14ac:dyDescent="0.5">
      <c r="A8" s="376" t="s">
        <v>155</v>
      </c>
      <c r="B8" s="377"/>
      <c r="C8" s="127">
        <v>0.45</v>
      </c>
      <c r="D8" s="128" t="s">
        <v>154</v>
      </c>
      <c r="E8" s="129">
        <f>ROUND(C8,1)</f>
        <v>0.5</v>
      </c>
    </row>
    <row r="9" spans="1:6" ht="20.100000000000001" customHeight="1" x14ac:dyDescent="0.45">
      <c r="E9" s="121" t="s">
        <v>156</v>
      </c>
    </row>
    <row r="10" spans="1:6" s="128" customFormat="1" ht="40.5" customHeight="1" x14ac:dyDescent="0.45">
      <c r="A10" s="124"/>
      <c r="B10" s="126" t="s">
        <v>15</v>
      </c>
      <c r="C10" s="130" t="s">
        <v>157</v>
      </c>
      <c r="D10" s="378" t="s">
        <v>158</v>
      </c>
      <c r="E10" s="379"/>
    </row>
    <row r="11" spans="1:6" s="128" customFormat="1" ht="49.5" customHeight="1" x14ac:dyDescent="0.45">
      <c r="A11" s="131" t="s">
        <v>159</v>
      </c>
      <c r="B11" s="132" t="s">
        <v>160</v>
      </c>
      <c r="C11" s="133">
        <f>+E7</f>
        <v>0.3</v>
      </c>
      <c r="D11" s="371" t="s">
        <v>161</v>
      </c>
      <c r="E11" s="372"/>
      <c r="F11" s="134" t="s">
        <v>162</v>
      </c>
    </row>
    <row r="12" spans="1:6" ht="50.1" customHeight="1" x14ac:dyDescent="0.45">
      <c r="A12" s="135" t="s">
        <v>163</v>
      </c>
      <c r="B12" s="136" t="s">
        <v>164</v>
      </c>
      <c r="C12" s="137">
        <f>1-C11</f>
        <v>0.7</v>
      </c>
      <c r="D12" s="380"/>
      <c r="E12" s="374"/>
      <c r="F12" s="138">
        <f>ROUND(E7*E8*3+C12*3,1)</f>
        <v>2.6</v>
      </c>
    </row>
    <row r="13" spans="1:6" ht="50.1" customHeight="1" x14ac:dyDescent="0.45">
      <c r="A13" s="131" t="s">
        <v>165</v>
      </c>
      <c r="B13" s="139" t="s">
        <v>166</v>
      </c>
      <c r="C13" s="133">
        <f>IF(C12=1,"-",E8)</f>
        <v>0.5</v>
      </c>
      <c r="D13" s="371" t="s">
        <v>167</v>
      </c>
      <c r="E13" s="372"/>
    </row>
    <row r="14" spans="1:6" ht="50.1" customHeight="1" thickBot="1" x14ac:dyDescent="0.5">
      <c r="A14" s="135" t="s">
        <v>168</v>
      </c>
      <c r="B14" s="140" t="s">
        <v>169</v>
      </c>
      <c r="C14" s="141">
        <f>IF(C12=1,"-",1-E8)</f>
        <v>0.5</v>
      </c>
      <c r="D14" s="373"/>
      <c r="E14" s="374"/>
    </row>
    <row r="15" spans="1:6" ht="99.9" customHeight="1" thickBot="1" x14ac:dyDescent="0.5">
      <c r="A15" s="142" t="s">
        <v>170</v>
      </c>
      <c r="B15" s="143" t="s">
        <v>171</v>
      </c>
      <c r="C15" s="144"/>
      <c r="D15" s="384" t="s">
        <v>172</v>
      </c>
      <c r="E15" s="385"/>
    </row>
    <row r="16" spans="1:6" ht="20.100000000000001" customHeight="1" x14ac:dyDescent="0.45">
      <c r="A16" s="145" t="s">
        <v>173</v>
      </c>
    </row>
    <row r="17" spans="1:5" ht="18" customHeight="1" x14ac:dyDescent="0.45">
      <c r="A17" s="1">
        <v>1</v>
      </c>
      <c r="B17" s="381" t="s">
        <v>174</v>
      </c>
      <c r="C17" s="381"/>
      <c r="D17" s="381"/>
      <c r="E17" s="382"/>
    </row>
    <row r="18" spans="1:5" ht="18" customHeight="1" x14ac:dyDescent="0.45">
      <c r="B18" s="381"/>
      <c r="C18" s="381"/>
      <c r="D18" s="381"/>
      <c r="E18" s="382"/>
    </row>
    <row r="19" spans="1:5" ht="20.100000000000001" customHeight="1" x14ac:dyDescent="0.45">
      <c r="A19" s="1">
        <v>2</v>
      </c>
      <c r="B19" s="386" t="s">
        <v>175</v>
      </c>
      <c r="C19" s="386"/>
      <c r="D19" s="386"/>
      <c r="E19" s="382"/>
    </row>
    <row r="20" spans="1:5" ht="15.9" customHeight="1" x14ac:dyDescent="0.45">
      <c r="A20" s="1">
        <v>3</v>
      </c>
      <c r="B20" s="381" t="s">
        <v>176</v>
      </c>
      <c r="C20" s="381"/>
      <c r="D20" s="381"/>
      <c r="E20" s="382"/>
    </row>
    <row r="21" spans="1:5" ht="15.9" customHeight="1" x14ac:dyDescent="0.45">
      <c r="B21" s="381"/>
      <c r="C21" s="381"/>
      <c r="D21" s="381"/>
      <c r="E21" s="382"/>
    </row>
    <row r="22" spans="1:5" ht="15.9" customHeight="1" x14ac:dyDescent="0.45">
      <c r="B22" s="381"/>
      <c r="C22" s="381"/>
      <c r="D22" s="381"/>
      <c r="E22" s="382"/>
    </row>
    <row r="23" spans="1:5" ht="15.9" customHeight="1" x14ac:dyDescent="0.45">
      <c r="A23" s="1">
        <v>4</v>
      </c>
      <c r="B23" s="386" t="s">
        <v>177</v>
      </c>
      <c r="C23" s="386"/>
      <c r="D23" s="386"/>
      <c r="E23" s="382"/>
    </row>
    <row r="24" spans="1:5" ht="15.9" customHeight="1" x14ac:dyDescent="0.45">
      <c r="A24" s="1">
        <v>5</v>
      </c>
      <c r="B24" s="381" t="s">
        <v>178</v>
      </c>
      <c r="C24" s="383"/>
      <c r="D24" s="383"/>
      <c r="E24" s="383"/>
    </row>
    <row r="25" spans="1:5" ht="15.9" customHeight="1" x14ac:dyDescent="0.45">
      <c r="A25" s="1">
        <v>6</v>
      </c>
      <c r="B25" s="381" t="s">
        <v>179</v>
      </c>
      <c r="C25" s="382"/>
      <c r="D25" s="382"/>
      <c r="E25" s="382"/>
    </row>
    <row r="26" spans="1:5" ht="15.9" customHeight="1" x14ac:dyDescent="0.45">
      <c r="B26" s="382"/>
      <c r="C26" s="382"/>
      <c r="D26" s="382"/>
      <c r="E26" s="382"/>
    </row>
    <row r="27" spans="1:5" ht="15.9" customHeight="1" x14ac:dyDescent="0.45">
      <c r="B27" s="382"/>
      <c r="C27" s="382"/>
      <c r="D27" s="382"/>
      <c r="E27" s="382"/>
    </row>
    <row r="28" spans="1:5" ht="15.9" customHeight="1" x14ac:dyDescent="0.45">
      <c r="A28" s="1">
        <v>7</v>
      </c>
      <c r="B28" s="383" t="s">
        <v>180</v>
      </c>
      <c r="C28" s="383"/>
      <c r="D28" s="383"/>
      <c r="E28" s="383"/>
    </row>
    <row r="29" spans="1:5" ht="20.100000000000001" customHeight="1" x14ac:dyDescent="0.45">
      <c r="B29" s="383"/>
      <c r="C29" s="383"/>
      <c r="D29" s="383"/>
      <c r="E29" s="383"/>
    </row>
    <row r="30" spans="1:5" ht="20.100000000000001" customHeight="1" x14ac:dyDescent="0.45">
      <c r="A30" s="1">
        <v>8</v>
      </c>
      <c r="B30" s="383" t="s">
        <v>181</v>
      </c>
      <c r="C30" s="382"/>
      <c r="D30" s="382"/>
      <c r="E30" s="382"/>
    </row>
    <row r="31" spans="1:5" ht="20.100000000000001" customHeight="1" x14ac:dyDescent="0.45">
      <c r="B31" s="146"/>
      <c r="C31" s="146"/>
      <c r="D31" s="146"/>
    </row>
    <row r="32" spans="1:5" ht="20.100000000000001" customHeight="1" x14ac:dyDescent="0.45"/>
    <row r="33" ht="20.100000000000001" customHeight="1" x14ac:dyDescent="0.45"/>
    <row r="34" ht="20.100000000000001" customHeight="1" x14ac:dyDescent="0.45"/>
    <row r="35" ht="20.100000000000001" customHeight="1" x14ac:dyDescent="0.45"/>
    <row r="36" ht="20.100000000000001" customHeight="1" x14ac:dyDescent="0.45"/>
    <row r="37" ht="20.100000000000001" customHeight="1" x14ac:dyDescent="0.45"/>
    <row r="38" ht="20.100000000000001" customHeight="1" x14ac:dyDescent="0.45"/>
    <row r="39" ht="20.100000000000001" customHeight="1" x14ac:dyDescent="0.45"/>
    <row r="40" ht="20.100000000000001" customHeight="1" x14ac:dyDescent="0.45"/>
    <row r="41" ht="20.100000000000001" customHeight="1" x14ac:dyDescent="0.45"/>
    <row r="42" ht="20.100000000000001" customHeight="1" x14ac:dyDescent="0.45"/>
    <row r="43" ht="20.100000000000001" customHeight="1" x14ac:dyDescent="0.45"/>
    <row r="44" ht="20.100000000000001" customHeight="1" x14ac:dyDescent="0.45"/>
    <row r="45" ht="20.100000000000001" customHeight="1" x14ac:dyDescent="0.45"/>
  </sheetData>
  <mergeCells count="15">
    <mergeCell ref="B25:E27"/>
    <mergeCell ref="B28:E29"/>
    <mergeCell ref="B30:E30"/>
    <mergeCell ref="D15:E15"/>
    <mergeCell ref="B17:E18"/>
    <mergeCell ref="B19:E19"/>
    <mergeCell ref="B20:E22"/>
    <mergeCell ref="B23:E23"/>
    <mergeCell ref="B24:E24"/>
    <mergeCell ref="D13:E14"/>
    <mergeCell ref="A6:B6"/>
    <mergeCell ref="A7:B7"/>
    <mergeCell ref="A8:B8"/>
    <mergeCell ref="D10:E10"/>
    <mergeCell ref="D11:E12"/>
  </mergeCells>
  <phoneticPr fontId="2"/>
  <printOptions horizontalCentered="1"/>
  <pageMargins left="0.78740157480314965" right="0.78740157480314965" top="0.98425196850393704" bottom="0.98425196850393704" header="0.51181102362204722" footer="0.51181102362204722"/>
  <pageSetup paperSize="9" scale="77"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ADADF-821A-4D43-A91D-1B460F4A7D42}">
  <sheetPr>
    <tabColor rgb="FF66FF66"/>
    <pageSetUpPr fitToPage="1"/>
  </sheetPr>
  <dimension ref="A2:G40"/>
  <sheetViews>
    <sheetView view="pageBreakPreview" zoomScaleNormal="100" zoomScaleSheetLayoutView="100" workbookViewId="0">
      <selection activeCell="I5" sqref="I5"/>
    </sheetView>
  </sheetViews>
  <sheetFormatPr defaultColWidth="9" defaultRowHeight="13.2" x14ac:dyDescent="0.45"/>
  <cols>
    <col min="1" max="1" width="3.69921875" style="1" customWidth="1"/>
    <col min="2" max="2" width="23.59765625" style="1" customWidth="1"/>
    <col min="3" max="3" width="20.59765625" style="121" customWidth="1"/>
    <col min="4" max="4" width="19.3984375" style="121" customWidth="1"/>
    <col min="5" max="6" width="4.59765625" style="121" customWidth="1"/>
    <col min="7" max="7" width="18.59765625" style="1" customWidth="1"/>
    <col min="8" max="16384" width="9" style="1"/>
  </cols>
  <sheetData>
    <row r="2" spans="1:7" ht="20.100000000000001" customHeight="1" x14ac:dyDescent="0.45">
      <c r="A2" s="387" t="s">
        <v>182</v>
      </c>
      <c r="B2" s="387"/>
      <c r="C2" s="387"/>
      <c r="D2" s="387"/>
      <c r="E2" s="387"/>
      <c r="F2" s="387"/>
      <c r="G2" s="388"/>
    </row>
    <row r="3" spans="1:7" ht="20.100000000000001" customHeight="1" x14ac:dyDescent="0.2">
      <c r="E3" s="389" t="s">
        <v>149</v>
      </c>
      <c r="F3" s="389"/>
      <c r="G3" s="204" t="s">
        <v>292</v>
      </c>
    </row>
    <row r="4" spans="1:7" ht="20.100000000000001" customHeight="1" x14ac:dyDescent="0.2">
      <c r="E4" s="390" t="s">
        <v>150</v>
      </c>
      <c r="F4" s="390"/>
      <c r="G4" s="123"/>
    </row>
    <row r="5" spans="1:7" ht="20.100000000000001" customHeight="1" x14ac:dyDescent="0.45"/>
    <row r="6" spans="1:7" s="128" customFormat="1" ht="20.100000000000001" customHeight="1" x14ac:dyDescent="0.45">
      <c r="A6" s="125"/>
      <c r="B6" s="391" t="s">
        <v>183</v>
      </c>
      <c r="C6" s="391" t="s">
        <v>184</v>
      </c>
      <c r="D6" s="393" t="s">
        <v>185</v>
      </c>
      <c r="E6" s="377" t="s">
        <v>186</v>
      </c>
      <c r="F6" s="395" t="s">
        <v>187</v>
      </c>
      <c r="G6" s="396" t="s">
        <v>188</v>
      </c>
    </row>
    <row r="7" spans="1:7" s="128" customFormat="1" ht="20.100000000000001" customHeight="1" x14ac:dyDescent="0.45">
      <c r="A7" s="148"/>
      <c r="B7" s="392"/>
      <c r="C7" s="392"/>
      <c r="D7" s="394"/>
      <c r="E7" s="377"/>
      <c r="F7" s="395"/>
      <c r="G7" s="392"/>
    </row>
    <row r="8" spans="1:7" ht="45" customHeight="1" x14ac:dyDescent="0.45">
      <c r="A8" s="131" t="s">
        <v>159</v>
      </c>
      <c r="B8" s="150"/>
      <c r="C8" s="151"/>
      <c r="D8" s="151"/>
      <c r="E8" s="147"/>
      <c r="F8" s="152"/>
      <c r="G8" s="153"/>
    </row>
    <row r="9" spans="1:7" ht="45" customHeight="1" x14ac:dyDescent="0.45">
      <c r="A9" s="154" t="s">
        <v>189</v>
      </c>
      <c r="B9" s="155"/>
      <c r="C9" s="156"/>
      <c r="D9" s="156"/>
      <c r="E9" s="157"/>
      <c r="F9" s="158"/>
      <c r="G9" s="159"/>
    </row>
    <row r="10" spans="1:7" ht="45" customHeight="1" x14ac:dyDescent="0.45">
      <c r="A10" s="154" t="s">
        <v>190</v>
      </c>
      <c r="B10" s="155"/>
      <c r="C10" s="156"/>
      <c r="D10" s="156"/>
      <c r="E10" s="157"/>
      <c r="F10" s="158"/>
      <c r="G10" s="159"/>
    </row>
    <row r="11" spans="1:7" ht="45" customHeight="1" x14ac:dyDescent="0.45">
      <c r="A11" s="154" t="s">
        <v>191</v>
      </c>
      <c r="B11" s="155"/>
      <c r="C11" s="156"/>
      <c r="D11" s="156"/>
      <c r="E11" s="157"/>
      <c r="F11" s="158"/>
      <c r="G11" s="159"/>
    </row>
    <row r="12" spans="1:7" ht="45" customHeight="1" x14ac:dyDescent="0.45">
      <c r="A12" s="154" t="s">
        <v>192</v>
      </c>
      <c r="B12" s="155"/>
      <c r="C12" s="156"/>
      <c r="D12" s="156"/>
      <c r="E12" s="157"/>
      <c r="F12" s="158"/>
      <c r="G12" s="159"/>
    </row>
    <row r="13" spans="1:7" ht="45" customHeight="1" x14ac:dyDescent="0.45">
      <c r="A13" s="160" t="s">
        <v>193</v>
      </c>
      <c r="B13" s="161"/>
      <c r="C13" s="162"/>
      <c r="D13" s="162"/>
      <c r="E13" s="149"/>
      <c r="F13" s="163"/>
      <c r="G13" s="161"/>
    </row>
    <row r="14" spans="1:7" ht="20.100000000000001" customHeight="1" x14ac:dyDescent="0.45">
      <c r="A14" s="145" t="s">
        <v>173</v>
      </c>
    </row>
    <row r="15" spans="1:7" ht="15.9" customHeight="1" x14ac:dyDescent="0.45">
      <c r="A15" s="1">
        <v>1</v>
      </c>
      <c r="B15" s="381" t="s">
        <v>194</v>
      </c>
      <c r="C15" s="383"/>
      <c r="D15" s="383"/>
      <c r="E15" s="383"/>
      <c r="F15" s="383"/>
      <c r="G15" s="383"/>
    </row>
    <row r="16" spans="1:7" ht="15.9" customHeight="1" x14ac:dyDescent="0.45">
      <c r="B16" s="383"/>
      <c r="C16" s="383"/>
      <c r="D16" s="383"/>
      <c r="E16" s="383"/>
      <c r="F16" s="383"/>
      <c r="G16" s="383"/>
    </row>
    <row r="17" spans="1:7" ht="20.100000000000001" customHeight="1" x14ac:dyDescent="0.45">
      <c r="A17" s="1">
        <v>2</v>
      </c>
      <c r="B17" s="1" t="s">
        <v>195</v>
      </c>
      <c r="C17" s="3"/>
      <c r="D17" s="3"/>
      <c r="E17" s="3"/>
      <c r="F17" s="3"/>
    </row>
    <row r="18" spans="1:7" ht="15.9" customHeight="1" x14ac:dyDescent="0.45">
      <c r="A18" s="1">
        <v>3</v>
      </c>
      <c r="B18" s="381" t="s">
        <v>196</v>
      </c>
      <c r="C18" s="383"/>
      <c r="D18" s="383"/>
      <c r="E18" s="383"/>
      <c r="F18" s="383"/>
      <c r="G18" s="383"/>
    </row>
    <row r="19" spans="1:7" ht="15.9" customHeight="1" x14ac:dyDescent="0.45">
      <c r="B19" s="383"/>
      <c r="C19" s="383"/>
      <c r="D19" s="383"/>
      <c r="E19" s="383"/>
      <c r="F19" s="383"/>
      <c r="G19" s="383"/>
    </row>
    <row r="20" spans="1:7" ht="15.9" customHeight="1" x14ac:dyDescent="0.45">
      <c r="A20" s="1">
        <v>4</v>
      </c>
      <c r="B20" s="399" t="s">
        <v>197</v>
      </c>
      <c r="C20" s="399"/>
      <c r="D20" s="399"/>
      <c r="E20" s="399"/>
      <c r="F20" s="399"/>
      <c r="G20" s="399"/>
    </row>
    <row r="21" spans="1:7" ht="15.9" customHeight="1" x14ac:dyDescent="0.45">
      <c r="B21" s="399"/>
      <c r="C21" s="399"/>
      <c r="D21" s="399"/>
      <c r="E21" s="399"/>
      <c r="F21" s="399"/>
      <c r="G21" s="399"/>
    </row>
    <row r="22" spans="1:7" ht="15.9" customHeight="1" x14ac:dyDescent="0.45">
      <c r="A22" s="1">
        <v>5</v>
      </c>
      <c r="B22" s="383" t="s">
        <v>198</v>
      </c>
      <c r="C22" s="383"/>
      <c r="D22" s="383"/>
      <c r="E22" s="383"/>
      <c r="F22" s="383"/>
      <c r="G22" s="383"/>
    </row>
    <row r="23" spans="1:7" ht="15.9" customHeight="1" x14ac:dyDescent="0.45">
      <c r="B23" s="383"/>
      <c r="C23" s="383"/>
      <c r="D23" s="383"/>
      <c r="E23" s="383"/>
      <c r="F23" s="383"/>
      <c r="G23" s="383"/>
    </row>
    <row r="24" spans="1:7" ht="15.9" customHeight="1" x14ac:dyDescent="0.45">
      <c r="A24" s="1">
        <v>6</v>
      </c>
      <c r="B24" s="381" t="s">
        <v>199</v>
      </c>
      <c r="C24" s="383"/>
      <c r="D24" s="383"/>
      <c r="E24" s="383"/>
      <c r="F24" s="383"/>
      <c r="G24" s="383"/>
    </row>
    <row r="25" spans="1:7" ht="15.9" customHeight="1" x14ac:dyDescent="0.45">
      <c r="B25" s="383"/>
      <c r="C25" s="383"/>
      <c r="D25" s="383"/>
      <c r="E25" s="383"/>
      <c r="F25" s="383"/>
      <c r="G25" s="383"/>
    </row>
    <row r="26" spans="1:7" ht="15.9" customHeight="1" x14ac:dyDescent="0.45">
      <c r="A26" s="1">
        <v>7</v>
      </c>
      <c r="B26" s="383" t="s">
        <v>200</v>
      </c>
      <c r="C26" s="383"/>
      <c r="D26" s="383"/>
      <c r="E26" s="383"/>
      <c r="F26" s="383"/>
      <c r="G26" s="383"/>
    </row>
    <row r="27" spans="1:7" ht="15.9" customHeight="1" x14ac:dyDescent="0.45">
      <c r="B27" s="383"/>
      <c r="C27" s="383"/>
      <c r="D27" s="383"/>
      <c r="E27" s="383"/>
      <c r="F27" s="383"/>
      <c r="G27" s="383"/>
    </row>
    <row r="28" spans="1:7" ht="15.9" customHeight="1" x14ac:dyDescent="0.45">
      <c r="B28" s="146"/>
      <c r="C28" s="146"/>
      <c r="D28" s="146"/>
      <c r="E28" s="146"/>
      <c r="F28" s="146"/>
      <c r="G28" s="146"/>
    </row>
    <row r="29" spans="1:7" ht="20.100000000000001" customHeight="1" x14ac:dyDescent="0.45">
      <c r="A29" s="164" t="s">
        <v>201</v>
      </c>
    </row>
    <row r="30" spans="1:7" ht="20.100000000000001" customHeight="1" x14ac:dyDescent="0.45">
      <c r="A30" s="165"/>
      <c r="B30" s="400" t="s">
        <v>183</v>
      </c>
      <c r="C30" s="400" t="s">
        <v>184</v>
      </c>
      <c r="D30" s="401" t="s">
        <v>185</v>
      </c>
      <c r="E30" s="403" t="s">
        <v>186</v>
      </c>
      <c r="F30" s="405" t="s">
        <v>187</v>
      </c>
      <c r="G30" s="397" t="s">
        <v>188</v>
      </c>
    </row>
    <row r="31" spans="1:7" ht="20.100000000000001" customHeight="1" x14ac:dyDescent="0.45">
      <c r="A31" s="167"/>
      <c r="B31" s="400"/>
      <c r="C31" s="400"/>
      <c r="D31" s="402"/>
      <c r="E31" s="404"/>
      <c r="F31" s="406"/>
      <c r="G31" s="398"/>
    </row>
    <row r="32" spans="1:7" ht="30" customHeight="1" x14ac:dyDescent="0.45">
      <c r="A32" s="168" t="s">
        <v>159</v>
      </c>
      <c r="B32" s="169" t="s">
        <v>202</v>
      </c>
      <c r="C32" s="170" t="s">
        <v>203</v>
      </c>
      <c r="D32" s="171" t="s">
        <v>204</v>
      </c>
      <c r="E32" s="166" t="s">
        <v>205</v>
      </c>
      <c r="F32" s="172"/>
      <c r="G32" s="173" t="s">
        <v>206</v>
      </c>
    </row>
    <row r="33" spans="1:7" ht="30" customHeight="1" x14ac:dyDescent="0.45">
      <c r="A33" s="174" t="s">
        <v>163</v>
      </c>
      <c r="B33" s="175" t="s">
        <v>207</v>
      </c>
      <c r="C33" s="176" t="s">
        <v>208</v>
      </c>
      <c r="D33" s="177" t="s">
        <v>209</v>
      </c>
      <c r="E33" s="178" t="s">
        <v>205</v>
      </c>
      <c r="F33" s="179"/>
      <c r="G33" s="180" t="s">
        <v>210</v>
      </c>
    </row>
    <row r="34" spans="1:7" ht="30" customHeight="1" x14ac:dyDescent="0.45">
      <c r="A34" s="174" t="s">
        <v>165</v>
      </c>
      <c r="B34" s="175" t="s">
        <v>211</v>
      </c>
      <c r="C34" s="176" t="s">
        <v>212</v>
      </c>
      <c r="D34" s="177" t="s">
        <v>213</v>
      </c>
      <c r="E34" s="178" t="s">
        <v>205</v>
      </c>
      <c r="F34" s="179"/>
      <c r="G34" s="180" t="s">
        <v>214</v>
      </c>
    </row>
    <row r="35" spans="1:7" ht="30" customHeight="1" x14ac:dyDescent="0.45">
      <c r="A35" s="181" t="s">
        <v>168</v>
      </c>
      <c r="B35" s="182" t="s">
        <v>215</v>
      </c>
      <c r="C35" s="182" t="s">
        <v>215</v>
      </c>
      <c r="D35" s="183" t="s">
        <v>216</v>
      </c>
      <c r="E35" s="184"/>
      <c r="F35" s="185" t="s">
        <v>205</v>
      </c>
      <c r="G35" s="186" t="s">
        <v>217</v>
      </c>
    </row>
    <row r="36" spans="1:7" ht="20.100000000000001" customHeight="1" x14ac:dyDescent="0.45"/>
    <row r="37" spans="1:7" ht="20.100000000000001" customHeight="1" x14ac:dyDescent="0.45"/>
    <row r="38" spans="1:7" ht="20.100000000000001" customHeight="1" x14ac:dyDescent="0.45"/>
    <row r="39" spans="1:7" ht="20.100000000000001" customHeight="1" x14ac:dyDescent="0.45"/>
    <row r="40" spans="1:7" ht="20.100000000000001" customHeight="1" x14ac:dyDescent="0.45"/>
  </sheetData>
  <mergeCells count="21">
    <mergeCell ref="G30:G31"/>
    <mergeCell ref="B15:G16"/>
    <mergeCell ref="B18:G19"/>
    <mergeCell ref="B20:G21"/>
    <mergeCell ref="B22:G23"/>
    <mergeCell ref="B24:G25"/>
    <mergeCell ref="B26:G27"/>
    <mergeCell ref="B30:B31"/>
    <mergeCell ref="C30:C31"/>
    <mergeCell ref="D30:D31"/>
    <mergeCell ref="E30:E31"/>
    <mergeCell ref="F30:F31"/>
    <mergeCell ref="A2:G2"/>
    <mergeCell ref="E3:F3"/>
    <mergeCell ref="E4:F4"/>
    <mergeCell ref="B6:B7"/>
    <mergeCell ref="C6:C7"/>
    <mergeCell ref="D6:D7"/>
    <mergeCell ref="E6:E7"/>
    <mergeCell ref="F6:F7"/>
    <mergeCell ref="G6:G7"/>
  </mergeCells>
  <phoneticPr fontId="2"/>
  <printOptions horizontalCentered="1"/>
  <pageMargins left="0.78740157480314965" right="0.78740157480314965" top="0.98425196850393704" bottom="0.98425196850393704" header="0.51181102362204722" footer="0.51181102362204722"/>
  <pageSetup paperSize="9" scale="81"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1CF10-5C86-4AC0-8C6B-7CA4F8D81D89}">
  <sheetPr>
    <tabColor rgb="FF7030A0"/>
    <pageSetUpPr fitToPage="1"/>
  </sheetPr>
  <dimension ref="A2:Y57"/>
  <sheetViews>
    <sheetView view="pageBreakPreview" zoomScaleNormal="100" zoomScaleSheetLayoutView="100" workbookViewId="0">
      <selection activeCell="R13" sqref="R13"/>
    </sheetView>
  </sheetViews>
  <sheetFormatPr defaultColWidth="8.09765625" defaultRowHeight="13.2" x14ac:dyDescent="0.2"/>
  <cols>
    <col min="1" max="1" width="0.8984375" style="4" customWidth="1"/>
    <col min="2" max="2" width="8.09765625" style="3"/>
    <col min="3" max="11" width="8.09765625" style="4"/>
    <col min="12" max="12" width="0.8984375" style="4" customWidth="1"/>
    <col min="13" max="16384" width="8.09765625" style="4"/>
  </cols>
  <sheetData>
    <row r="2" spans="1:25" ht="15.9" customHeight="1" x14ac:dyDescent="0.2"/>
    <row r="3" spans="1:25" ht="15.9" customHeight="1" x14ac:dyDescent="0.25">
      <c r="A3" s="5"/>
      <c r="B3" s="5"/>
      <c r="C3" s="5"/>
      <c r="D3" s="5"/>
      <c r="E3" s="5"/>
      <c r="F3" s="5"/>
      <c r="G3" s="5"/>
      <c r="H3" s="5"/>
      <c r="I3" s="5"/>
      <c r="J3" s="5"/>
      <c r="K3" s="5"/>
      <c r="L3" s="5"/>
      <c r="M3" s="5"/>
      <c r="N3" s="5"/>
      <c r="O3" s="5"/>
      <c r="P3" s="5"/>
      <c r="Q3" s="5"/>
      <c r="R3" s="5"/>
      <c r="S3" s="5"/>
      <c r="T3" s="5"/>
      <c r="U3" s="5"/>
      <c r="V3" s="5"/>
      <c r="W3" s="5"/>
      <c r="X3" s="5"/>
      <c r="Y3" s="5"/>
    </row>
    <row r="4" spans="1:25" ht="15.9" customHeight="1" x14ac:dyDescent="0.2">
      <c r="D4" s="436" t="s">
        <v>29</v>
      </c>
      <c r="E4" s="436"/>
      <c r="F4" s="436"/>
      <c r="G4" s="436"/>
      <c r="H4" s="436"/>
      <c r="I4" s="436"/>
    </row>
    <row r="5" spans="1:25" ht="15.9" customHeight="1" x14ac:dyDescent="0.2">
      <c r="P5" s="6"/>
      <c r="Q5" s="6"/>
      <c r="R5" s="6"/>
      <c r="S5" s="6"/>
    </row>
    <row r="6" spans="1:25" ht="15.9" customHeight="1" x14ac:dyDescent="0.2">
      <c r="J6" s="4" t="s">
        <v>30</v>
      </c>
    </row>
    <row r="7" spans="1:25" ht="15.9" customHeight="1" x14ac:dyDescent="0.2">
      <c r="A7" s="3"/>
      <c r="C7" s="3"/>
      <c r="D7" s="3"/>
      <c r="E7" s="3"/>
      <c r="F7" s="3"/>
      <c r="G7" s="3"/>
      <c r="H7" s="3"/>
      <c r="I7" s="3"/>
      <c r="J7" s="3"/>
      <c r="K7" s="3"/>
      <c r="L7" s="3"/>
      <c r="M7" s="3"/>
      <c r="N7" s="3"/>
      <c r="O7" s="3"/>
      <c r="P7" s="3"/>
      <c r="Q7" s="3"/>
      <c r="R7" s="3"/>
      <c r="S7" s="3"/>
      <c r="T7" s="3"/>
      <c r="U7" s="3"/>
      <c r="V7" s="3"/>
      <c r="W7" s="3"/>
      <c r="X7" s="3"/>
      <c r="Y7" s="3"/>
    </row>
    <row r="8" spans="1:25" ht="15.9" customHeight="1" x14ac:dyDescent="0.2">
      <c r="A8" s="3"/>
      <c r="B8" s="3" t="s">
        <v>31</v>
      </c>
      <c r="C8" s="3"/>
      <c r="D8" s="3"/>
      <c r="E8" s="3"/>
      <c r="F8" s="3"/>
      <c r="G8" s="3"/>
      <c r="H8" s="3"/>
      <c r="I8" s="3"/>
      <c r="J8" s="3"/>
      <c r="K8" s="3"/>
      <c r="L8" s="3"/>
      <c r="M8" s="3"/>
      <c r="N8" s="3"/>
      <c r="O8" s="3"/>
      <c r="P8" s="3"/>
      <c r="Q8" s="3"/>
      <c r="R8" s="3"/>
      <c r="S8" s="3"/>
      <c r="T8" s="3"/>
      <c r="U8" s="3"/>
      <c r="V8" s="3"/>
      <c r="W8" s="3"/>
      <c r="X8" s="3"/>
      <c r="Y8" s="3"/>
    </row>
    <row r="9" spans="1:25" ht="15.9" customHeight="1" thickBot="1" x14ac:dyDescent="0.25">
      <c r="A9" s="3"/>
      <c r="B9" s="3" t="s">
        <v>32</v>
      </c>
      <c r="C9" s="3"/>
      <c r="D9" s="3"/>
      <c r="E9" s="3"/>
      <c r="F9" s="3"/>
      <c r="G9" s="3"/>
      <c r="H9" s="3"/>
      <c r="I9" s="3"/>
      <c r="J9" s="3"/>
      <c r="K9" s="3"/>
      <c r="L9" s="3"/>
      <c r="M9" s="3"/>
      <c r="N9" s="3"/>
      <c r="O9" s="3"/>
      <c r="P9" s="3"/>
      <c r="Q9" s="3"/>
      <c r="R9" s="3"/>
      <c r="S9" s="3"/>
      <c r="T9" s="3"/>
      <c r="U9" s="3"/>
      <c r="V9" s="3"/>
      <c r="W9" s="3"/>
      <c r="X9" s="3"/>
      <c r="Y9" s="3"/>
    </row>
    <row r="10" spans="1:25" ht="15.9" customHeight="1" x14ac:dyDescent="0.2">
      <c r="A10" s="3"/>
      <c r="B10" s="437" t="s">
        <v>33</v>
      </c>
      <c r="C10" s="439"/>
      <c r="D10" s="440"/>
      <c r="E10" s="440"/>
      <c r="F10" s="440"/>
      <c r="G10" s="440"/>
      <c r="H10" s="440"/>
      <c r="I10" s="440"/>
      <c r="J10" s="440"/>
      <c r="K10" s="441"/>
      <c r="L10" s="3"/>
      <c r="M10" s="3"/>
      <c r="N10" s="3"/>
      <c r="O10" s="3"/>
      <c r="P10" s="3"/>
      <c r="Q10" s="3"/>
      <c r="R10" s="3"/>
      <c r="S10" s="3"/>
      <c r="T10" s="3"/>
      <c r="U10" s="3"/>
      <c r="V10" s="3"/>
      <c r="W10" s="3"/>
      <c r="X10" s="3"/>
      <c r="Y10" s="3"/>
    </row>
    <row r="11" spans="1:25" ht="15.9" customHeight="1" x14ac:dyDescent="0.2">
      <c r="A11" s="3"/>
      <c r="B11" s="438"/>
      <c r="C11" s="7" t="s">
        <v>34</v>
      </c>
      <c r="D11" s="8" t="s">
        <v>35</v>
      </c>
      <c r="E11" s="442"/>
      <c r="F11" s="442"/>
      <c r="G11" s="442"/>
      <c r="H11" s="8" t="s">
        <v>36</v>
      </c>
      <c r="I11" s="442"/>
      <c r="J11" s="442"/>
      <c r="K11" s="443"/>
      <c r="L11" s="3"/>
      <c r="M11" s="3"/>
      <c r="N11" s="3"/>
      <c r="O11" s="3"/>
      <c r="P11" s="3"/>
      <c r="Q11" s="3"/>
      <c r="R11" s="3"/>
      <c r="S11" s="3"/>
      <c r="T11" s="3"/>
      <c r="U11" s="3"/>
      <c r="V11" s="3"/>
      <c r="W11" s="3"/>
      <c r="X11" s="3"/>
      <c r="Y11" s="3"/>
    </row>
    <row r="12" spans="1:25" ht="15.9" customHeight="1" x14ac:dyDescent="0.2">
      <c r="A12" s="3"/>
      <c r="B12" s="9" t="s">
        <v>37</v>
      </c>
      <c r="C12" s="10"/>
      <c r="D12" s="10"/>
      <c r="E12" s="10"/>
      <c r="F12" s="10"/>
      <c r="G12" s="10"/>
      <c r="H12" s="10"/>
      <c r="I12" s="10"/>
      <c r="J12" s="10"/>
      <c r="K12" s="11"/>
      <c r="L12" s="3"/>
      <c r="M12" s="3"/>
      <c r="N12" s="3"/>
      <c r="O12" s="3"/>
      <c r="P12" s="3"/>
      <c r="Q12" s="3"/>
      <c r="R12" s="3"/>
      <c r="S12" s="3"/>
      <c r="T12" s="3"/>
      <c r="U12" s="3"/>
      <c r="V12" s="3"/>
      <c r="W12" s="3"/>
      <c r="X12" s="3"/>
      <c r="Y12" s="3"/>
    </row>
    <row r="13" spans="1:25" ht="15.9" customHeight="1" x14ac:dyDescent="0.2">
      <c r="A13" s="3"/>
      <c r="B13" s="2" t="s">
        <v>38</v>
      </c>
      <c r="C13" s="12"/>
      <c r="D13" s="13"/>
      <c r="E13" s="13"/>
      <c r="F13" s="13"/>
      <c r="G13" s="13"/>
      <c r="H13" s="13"/>
      <c r="I13" s="13"/>
      <c r="J13" s="13"/>
      <c r="K13" s="14"/>
      <c r="L13" s="3"/>
      <c r="M13" s="3"/>
      <c r="N13" s="3"/>
      <c r="O13" s="3"/>
      <c r="P13" s="3"/>
      <c r="Q13" s="3"/>
      <c r="R13" s="3"/>
      <c r="S13" s="3"/>
      <c r="T13" s="3"/>
      <c r="U13" s="3"/>
      <c r="V13" s="3"/>
      <c r="W13" s="3"/>
      <c r="X13" s="3"/>
      <c r="Y13" s="3"/>
    </row>
    <row r="14" spans="1:25" ht="15.9" customHeight="1" thickBot="1" x14ac:dyDescent="0.25">
      <c r="A14" s="3"/>
      <c r="B14" s="15" t="s">
        <v>39</v>
      </c>
      <c r="C14" s="16"/>
      <c r="D14" s="17"/>
      <c r="E14" s="17"/>
      <c r="F14" s="17"/>
      <c r="G14" s="17"/>
      <c r="H14" s="17"/>
      <c r="I14" s="17"/>
      <c r="J14" s="17"/>
      <c r="K14" s="18"/>
      <c r="L14" s="3"/>
      <c r="M14" s="3"/>
      <c r="N14" s="3"/>
      <c r="O14" s="3"/>
      <c r="P14" s="3"/>
      <c r="Q14" s="3"/>
      <c r="R14" s="3"/>
      <c r="S14" s="3"/>
      <c r="T14" s="3"/>
      <c r="U14" s="3"/>
      <c r="V14" s="3"/>
      <c r="W14" s="3"/>
      <c r="X14" s="3"/>
      <c r="Y14" s="3"/>
    </row>
    <row r="15" spans="1:25" ht="7.5" customHeight="1" thickBot="1" x14ac:dyDescent="0.25">
      <c r="A15" s="19"/>
      <c r="B15" s="20"/>
      <c r="C15" s="21"/>
      <c r="D15" s="3"/>
      <c r="E15" s="3"/>
      <c r="F15" s="3"/>
      <c r="G15" s="3"/>
      <c r="H15" s="3"/>
      <c r="I15" s="3"/>
      <c r="J15" s="3"/>
      <c r="K15" s="3"/>
      <c r="L15" s="3"/>
      <c r="M15" s="3"/>
      <c r="N15" s="3"/>
      <c r="O15" s="3"/>
      <c r="P15" s="3"/>
      <c r="Q15" s="3"/>
      <c r="R15" s="3"/>
      <c r="S15" s="3"/>
      <c r="T15" s="3"/>
      <c r="U15" s="3"/>
      <c r="V15" s="3"/>
      <c r="W15" s="3"/>
      <c r="X15" s="3"/>
      <c r="Y15" s="3"/>
    </row>
    <row r="16" spans="1:25" ht="15.9" customHeight="1" x14ac:dyDescent="0.2">
      <c r="A16" s="19"/>
      <c r="B16" s="410" t="s">
        <v>40</v>
      </c>
      <c r="C16" s="430" t="s">
        <v>41</v>
      </c>
      <c r="D16" s="431"/>
      <c r="E16" s="432" t="s">
        <v>42</v>
      </c>
      <c r="F16" s="433"/>
      <c r="G16" s="432" t="s">
        <v>7</v>
      </c>
      <c r="H16" s="433"/>
      <c r="I16" s="434" t="s">
        <v>43</v>
      </c>
      <c r="J16" s="434"/>
      <c r="K16" s="435"/>
      <c r="L16" s="3"/>
      <c r="M16" s="3"/>
      <c r="N16" s="3"/>
      <c r="O16" s="3"/>
      <c r="P16" s="3"/>
      <c r="Q16" s="3"/>
      <c r="R16" s="3"/>
      <c r="S16" s="3"/>
      <c r="T16" s="3"/>
      <c r="U16" s="3"/>
      <c r="V16" s="3"/>
      <c r="W16" s="3"/>
      <c r="X16" s="3"/>
      <c r="Y16" s="3"/>
    </row>
    <row r="17" spans="1:25" ht="15.9" customHeight="1" thickBot="1" x14ac:dyDescent="0.25">
      <c r="A17" s="19"/>
      <c r="B17" s="429"/>
      <c r="C17" s="407" t="s">
        <v>44</v>
      </c>
      <c r="D17" s="408"/>
      <c r="E17" s="408"/>
      <c r="F17" s="408"/>
      <c r="G17" s="408"/>
      <c r="H17" s="408"/>
      <c r="I17" s="408"/>
      <c r="J17" s="408"/>
      <c r="K17" s="409"/>
      <c r="L17" s="3"/>
      <c r="M17" s="3"/>
      <c r="N17" s="3"/>
      <c r="O17" s="3"/>
      <c r="P17" s="3"/>
      <c r="Q17" s="3"/>
      <c r="R17" s="3"/>
      <c r="S17" s="3"/>
      <c r="T17" s="3"/>
      <c r="U17" s="3"/>
      <c r="V17" s="3"/>
      <c r="W17" s="3"/>
      <c r="X17" s="3"/>
      <c r="Y17" s="3"/>
    </row>
    <row r="18" spans="1:25" ht="15.9" customHeight="1" x14ac:dyDescent="0.2">
      <c r="A18" s="19"/>
      <c r="B18" s="410" t="s">
        <v>45</v>
      </c>
      <c r="C18" s="411"/>
      <c r="D18" s="22"/>
      <c r="E18" s="22"/>
      <c r="F18" s="22"/>
      <c r="G18" s="22"/>
      <c r="H18" s="22"/>
      <c r="I18" s="22"/>
      <c r="J18" s="22"/>
      <c r="K18" s="23"/>
      <c r="L18" s="3"/>
      <c r="M18" s="3"/>
      <c r="N18" s="3"/>
      <c r="O18" s="3"/>
      <c r="P18" s="3"/>
      <c r="Q18" s="3"/>
      <c r="R18" s="3"/>
      <c r="S18" s="3"/>
      <c r="T18" s="3"/>
      <c r="U18" s="3"/>
      <c r="V18" s="3"/>
      <c r="W18" s="3"/>
      <c r="X18" s="3"/>
      <c r="Y18" s="3"/>
    </row>
    <row r="19" spans="1:25" ht="15.9" customHeight="1" x14ac:dyDescent="0.2">
      <c r="A19" s="24"/>
      <c r="B19" s="412" t="s">
        <v>46</v>
      </c>
      <c r="C19" s="413"/>
      <c r="D19" s="414"/>
      <c r="E19" s="415" t="s">
        <v>47</v>
      </c>
      <c r="F19" s="416"/>
      <c r="G19" s="416"/>
      <c r="H19" s="416"/>
      <c r="I19" s="416"/>
      <c r="J19" s="416"/>
      <c r="K19" s="417"/>
      <c r="L19" s="3"/>
      <c r="M19" s="3"/>
      <c r="N19" s="3"/>
      <c r="O19" s="3"/>
      <c r="P19" s="3"/>
      <c r="Q19" s="3"/>
      <c r="R19" s="3"/>
      <c r="S19" s="3"/>
      <c r="T19" s="3"/>
      <c r="U19" s="3"/>
      <c r="V19" s="3"/>
      <c r="W19" s="3"/>
      <c r="X19" s="3"/>
      <c r="Y19" s="3"/>
    </row>
    <row r="20" spans="1:25" ht="15.9" customHeight="1" x14ac:dyDescent="0.2">
      <c r="A20" s="19"/>
      <c r="B20" s="418"/>
      <c r="C20" s="419"/>
      <c r="D20" s="420"/>
      <c r="E20" s="424"/>
      <c r="F20" s="425"/>
      <c r="G20" s="425"/>
      <c r="H20" s="425"/>
      <c r="I20" s="425"/>
      <c r="J20" s="425"/>
      <c r="K20" s="426"/>
      <c r="L20" s="3"/>
      <c r="M20" s="3"/>
      <c r="N20" s="3"/>
      <c r="O20" s="3"/>
      <c r="P20" s="3"/>
      <c r="Q20" s="3"/>
      <c r="R20" s="3"/>
      <c r="S20" s="3"/>
      <c r="T20" s="3"/>
      <c r="U20" s="3"/>
      <c r="V20" s="3"/>
      <c r="W20" s="3"/>
      <c r="X20" s="3"/>
      <c r="Y20" s="3"/>
    </row>
    <row r="21" spans="1:25" ht="15.9" customHeight="1" x14ac:dyDescent="0.2">
      <c r="A21" s="19"/>
      <c r="B21" s="421"/>
      <c r="C21" s="422"/>
      <c r="D21" s="423"/>
      <c r="E21" s="427"/>
      <c r="F21" s="381"/>
      <c r="G21" s="381"/>
      <c r="H21" s="381"/>
      <c r="I21" s="381"/>
      <c r="J21" s="381"/>
      <c r="K21" s="428"/>
      <c r="L21" s="3"/>
      <c r="M21" s="3"/>
      <c r="N21" s="3"/>
      <c r="O21" s="3"/>
      <c r="P21" s="3"/>
      <c r="Q21" s="3"/>
      <c r="R21" s="3"/>
      <c r="S21" s="3"/>
      <c r="T21" s="3"/>
      <c r="U21" s="3"/>
      <c r="V21" s="3"/>
      <c r="W21" s="3"/>
      <c r="X21" s="3"/>
      <c r="Y21" s="3"/>
    </row>
    <row r="22" spans="1:25" ht="15.9" customHeight="1" x14ac:dyDescent="0.2">
      <c r="A22" s="19"/>
      <c r="B22" s="25"/>
      <c r="C22" s="21"/>
      <c r="D22" s="26"/>
      <c r="E22" s="3"/>
      <c r="F22" s="3"/>
      <c r="G22" s="3"/>
      <c r="H22" s="3"/>
      <c r="I22" s="3"/>
      <c r="J22" s="3"/>
      <c r="K22" s="27"/>
      <c r="L22" s="3"/>
      <c r="M22" s="3"/>
      <c r="N22" s="3"/>
      <c r="O22" s="3"/>
      <c r="P22" s="3"/>
      <c r="Q22" s="3"/>
      <c r="R22" s="3"/>
      <c r="S22" s="3"/>
      <c r="T22" s="3"/>
      <c r="U22" s="3"/>
      <c r="V22" s="3"/>
      <c r="W22" s="3"/>
      <c r="X22" s="3"/>
      <c r="Y22" s="3"/>
    </row>
    <row r="23" spans="1:25" ht="15.9" customHeight="1" x14ac:dyDescent="0.2">
      <c r="A23" s="19"/>
      <c r="B23" s="25"/>
      <c r="C23" s="21"/>
      <c r="D23" s="26"/>
      <c r="E23" s="3"/>
      <c r="F23" s="3"/>
      <c r="G23" s="3"/>
      <c r="H23" s="3"/>
      <c r="I23" s="3"/>
      <c r="J23" s="3"/>
      <c r="K23" s="27"/>
      <c r="L23" s="3"/>
      <c r="M23" s="3"/>
      <c r="N23" s="3"/>
      <c r="O23" s="3"/>
      <c r="P23" s="3"/>
      <c r="Q23" s="3"/>
      <c r="R23" s="3"/>
      <c r="S23" s="3"/>
      <c r="T23" s="3"/>
      <c r="U23" s="3"/>
      <c r="V23" s="3"/>
      <c r="W23" s="3"/>
      <c r="X23" s="3"/>
      <c r="Y23" s="3"/>
    </row>
    <row r="24" spans="1:25" ht="15.9" customHeight="1" x14ac:dyDescent="0.2">
      <c r="A24" s="19"/>
      <c r="B24" s="25"/>
      <c r="C24" s="21"/>
      <c r="D24" s="26"/>
      <c r="E24" s="3"/>
      <c r="F24" s="3"/>
      <c r="G24" s="3"/>
      <c r="H24" s="3"/>
      <c r="I24" s="3"/>
      <c r="J24" s="3"/>
      <c r="K24" s="27"/>
      <c r="L24" s="3"/>
      <c r="M24" s="3"/>
      <c r="N24" s="3"/>
      <c r="O24" s="3"/>
      <c r="P24" s="3"/>
      <c r="Q24" s="3"/>
      <c r="R24" s="3"/>
      <c r="S24" s="3"/>
      <c r="T24" s="3"/>
      <c r="U24" s="3"/>
      <c r="V24" s="3"/>
      <c r="W24" s="3"/>
      <c r="X24" s="3"/>
      <c r="Y24" s="3"/>
    </row>
    <row r="25" spans="1:25" ht="15.9" customHeight="1" x14ac:dyDescent="0.2">
      <c r="A25" s="19"/>
      <c r="B25" s="25"/>
      <c r="C25" s="21"/>
      <c r="D25" s="26"/>
      <c r="E25" s="3"/>
      <c r="F25" s="3"/>
      <c r="G25" s="3"/>
      <c r="H25" s="3"/>
      <c r="I25" s="3"/>
      <c r="J25" s="3"/>
      <c r="K25" s="27"/>
      <c r="L25" s="3"/>
      <c r="M25" s="3"/>
      <c r="N25" s="3"/>
      <c r="O25" s="3"/>
      <c r="P25" s="3"/>
      <c r="Q25" s="3"/>
      <c r="R25" s="3"/>
      <c r="S25" s="3"/>
      <c r="T25" s="3"/>
      <c r="U25" s="3"/>
      <c r="V25" s="3"/>
      <c r="W25" s="3"/>
      <c r="X25" s="3"/>
      <c r="Y25" s="3"/>
    </row>
    <row r="26" spans="1:25" ht="15.9" customHeight="1" x14ac:dyDescent="0.2">
      <c r="A26" s="19"/>
      <c r="B26" s="28"/>
      <c r="C26" s="3"/>
      <c r="D26" s="26"/>
      <c r="E26" s="3"/>
      <c r="F26" s="3"/>
      <c r="G26" s="3"/>
      <c r="H26" s="3"/>
      <c r="I26" s="3"/>
      <c r="J26" s="3"/>
      <c r="K26" s="27"/>
      <c r="L26" s="3"/>
      <c r="M26" s="3"/>
      <c r="N26" s="3"/>
      <c r="O26" s="3"/>
      <c r="P26" s="3"/>
      <c r="Q26" s="3"/>
      <c r="R26" s="3"/>
      <c r="S26" s="3"/>
      <c r="T26" s="3"/>
      <c r="U26" s="3"/>
      <c r="V26" s="3"/>
      <c r="W26" s="3"/>
      <c r="X26" s="3"/>
      <c r="Y26" s="3"/>
    </row>
    <row r="27" spans="1:25" ht="15.9" customHeight="1" x14ac:dyDescent="0.2">
      <c r="A27" s="19"/>
      <c r="B27" s="28"/>
      <c r="C27" s="3"/>
      <c r="D27" s="26"/>
      <c r="E27" s="3"/>
      <c r="F27" s="3"/>
      <c r="G27" s="3"/>
      <c r="H27" s="3"/>
      <c r="I27" s="3"/>
      <c r="J27" s="3"/>
      <c r="K27" s="27"/>
      <c r="L27" s="3"/>
      <c r="M27" s="3"/>
      <c r="N27" s="3"/>
      <c r="O27" s="3"/>
      <c r="P27" s="3"/>
      <c r="Q27" s="3"/>
      <c r="R27" s="3"/>
      <c r="S27" s="3"/>
      <c r="T27" s="3"/>
      <c r="U27" s="3"/>
      <c r="V27" s="3"/>
      <c r="W27" s="3"/>
      <c r="X27" s="3"/>
      <c r="Y27" s="3"/>
    </row>
    <row r="28" spans="1:25" ht="15.9" customHeight="1" x14ac:dyDescent="0.2">
      <c r="A28" s="19"/>
      <c r="B28" s="28"/>
      <c r="C28" s="3"/>
      <c r="D28" s="26"/>
      <c r="E28" s="3"/>
      <c r="F28" s="3"/>
      <c r="G28" s="3"/>
      <c r="H28" s="3"/>
      <c r="I28" s="3"/>
      <c r="J28" s="3"/>
      <c r="K28" s="27"/>
      <c r="L28" s="3"/>
      <c r="M28" s="3"/>
      <c r="N28" s="3"/>
      <c r="O28" s="3"/>
      <c r="P28" s="3"/>
      <c r="Q28" s="3"/>
      <c r="R28" s="3"/>
      <c r="S28" s="3"/>
      <c r="T28" s="3"/>
      <c r="U28" s="3"/>
      <c r="V28" s="3"/>
      <c r="W28" s="3"/>
      <c r="X28" s="3"/>
      <c r="Y28" s="3"/>
    </row>
    <row r="29" spans="1:25" ht="15.9" customHeight="1" x14ac:dyDescent="0.2">
      <c r="A29" s="19"/>
      <c r="B29" s="28"/>
      <c r="C29" s="3"/>
      <c r="D29" s="26"/>
      <c r="E29" s="3"/>
      <c r="F29" s="3"/>
      <c r="G29" s="3"/>
      <c r="H29" s="3"/>
      <c r="I29" s="3"/>
      <c r="J29" s="3"/>
      <c r="K29" s="27"/>
      <c r="L29" s="3"/>
      <c r="M29" s="3"/>
      <c r="N29" s="3"/>
      <c r="O29" s="3"/>
      <c r="P29" s="3"/>
      <c r="Q29" s="3"/>
      <c r="R29" s="3"/>
      <c r="S29" s="3"/>
      <c r="T29" s="3"/>
      <c r="U29" s="3"/>
      <c r="V29" s="3"/>
      <c r="W29" s="3"/>
      <c r="X29" s="3"/>
      <c r="Y29" s="3"/>
    </row>
    <row r="30" spans="1:25" ht="15.9" customHeight="1" x14ac:dyDescent="0.2">
      <c r="A30" s="19"/>
      <c r="B30" s="28"/>
      <c r="C30" s="3"/>
      <c r="D30" s="26"/>
      <c r="E30" s="3"/>
      <c r="F30" s="3"/>
      <c r="G30" s="3"/>
      <c r="H30" s="3"/>
      <c r="I30" s="3"/>
      <c r="J30" s="3"/>
      <c r="K30" s="27"/>
      <c r="L30" s="3"/>
      <c r="M30" s="3"/>
      <c r="N30" s="3"/>
      <c r="O30" s="3"/>
      <c r="P30" s="3"/>
      <c r="Q30" s="3"/>
      <c r="R30" s="3"/>
      <c r="S30" s="3"/>
      <c r="T30" s="3"/>
      <c r="U30" s="3"/>
      <c r="V30" s="3"/>
      <c r="W30" s="3"/>
      <c r="X30" s="3"/>
      <c r="Y30" s="3"/>
    </row>
    <row r="31" spans="1:25" ht="15.9" customHeight="1" x14ac:dyDescent="0.2">
      <c r="A31" s="19"/>
      <c r="B31" s="28"/>
      <c r="C31" s="3"/>
      <c r="D31" s="26"/>
      <c r="E31" s="3"/>
      <c r="F31" s="3"/>
      <c r="G31" s="3"/>
      <c r="H31" s="3"/>
      <c r="I31" s="3"/>
      <c r="J31" s="3"/>
      <c r="K31" s="27"/>
      <c r="L31" s="3"/>
      <c r="M31" s="3"/>
      <c r="N31" s="3"/>
      <c r="O31" s="3"/>
      <c r="P31" s="3"/>
      <c r="Q31" s="3"/>
      <c r="R31" s="3"/>
      <c r="S31" s="3"/>
      <c r="T31" s="3"/>
      <c r="U31" s="3"/>
      <c r="V31" s="3"/>
      <c r="W31" s="3"/>
      <c r="X31" s="3"/>
      <c r="Y31" s="3"/>
    </row>
    <row r="32" spans="1:25" ht="15.9" customHeight="1" x14ac:dyDescent="0.2">
      <c r="A32" s="19"/>
      <c r="B32" s="28"/>
      <c r="C32" s="3"/>
      <c r="D32" s="26"/>
      <c r="E32" s="3"/>
      <c r="F32" s="3"/>
      <c r="G32" s="3"/>
      <c r="H32" s="3"/>
      <c r="I32" s="3"/>
      <c r="J32" s="3"/>
      <c r="K32" s="27"/>
      <c r="L32" s="3"/>
      <c r="M32" s="3"/>
      <c r="N32" s="3"/>
      <c r="O32" s="3"/>
      <c r="P32" s="3"/>
      <c r="Q32" s="3"/>
      <c r="R32" s="3"/>
      <c r="S32" s="3"/>
      <c r="T32" s="3"/>
      <c r="U32" s="3"/>
      <c r="V32" s="3"/>
      <c r="W32" s="3"/>
      <c r="X32" s="3"/>
      <c r="Y32" s="3"/>
    </row>
    <row r="33" spans="1:25" ht="15.9" customHeight="1" x14ac:dyDescent="0.2">
      <c r="A33" s="19"/>
      <c r="B33" s="28"/>
      <c r="C33" s="3"/>
      <c r="D33" s="26"/>
      <c r="E33" s="3"/>
      <c r="F33" s="3"/>
      <c r="G33" s="3"/>
      <c r="H33" s="3"/>
      <c r="I33" s="3"/>
      <c r="J33" s="3"/>
      <c r="K33" s="27"/>
      <c r="L33" s="3"/>
      <c r="M33" s="3"/>
      <c r="N33" s="3"/>
      <c r="O33" s="3"/>
      <c r="P33" s="3"/>
      <c r="Q33" s="3"/>
      <c r="R33" s="3"/>
      <c r="S33" s="3"/>
      <c r="T33" s="3"/>
      <c r="U33" s="3"/>
      <c r="V33" s="3"/>
      <c r="W33" s="3"/>
      <c r="X33" s="3"/>
      <c r="Y33" s="3"/>
    </row>
    <row r="34" spans="1:25" ht="15.9" customHeight="1" x14ac:dyDescent="0.2">
      <c r="B34" s="28"/>
      <c r="D34" s="29"/>
      <c r="K34" s="30"/>
    </row>
    <row r="35" spans="1:25" ht="15.9" customHeight="1" x14ac:dyDescent="0.2">
      <c r="B35" s="28"/>
      <c r="D35" s="29"/>
      <c r="K35" s="30"/>
    </row>
    <row r="36" spans="1:25" ht="15.9" customHeight="1" x14ac:dyDescent="0.2">
      <c r="B36" s="28"/>
      <c r="D36" s="29"/>
      <c r="K36" s="30"/>
    </row>
    <row r="37" spans="1:25" ht="15.9" customHeight="1" x14ac:dyDescent="0.2">
      <c r="B37" s="28"/>
      <c r="D37" s="29"/>
      <c r="K37" s="30"/>
    </row>
    <row r="38" spans="1:25" ht="15.9" customHeight="1" x14ac:dyDescent="0.2">
      <c r="B38" s="28"/>
      <c r="D38" s="29"/>
      <c r="K38" s="30"/>
    </row>
    <row r="39" spans="1:25" ht="15.9" customHeight="1" x14ac:dyDescent="0.2">
      <c r="B39" s="28"/>
      <c r="D39" s="29"/>
      <c r="K39" s="30"/>
    </row>
    <row r="40" spans="1:25" ht="15.9" customHeight="1" x14ac:dyDescent="0.2">
      <c r="B40" s="28"/>
      <c r="D40" s="29"/>
      <c r="K40" s="30"/>
    </row>
    <row r="41" spans="1:25" ht="15.9" customHeight="1" x14ac:dyDescent="0.2">
      <c r="B41" s="28"/>
      <c r="D41" s="29"/>
      <c r="K41" s="30"/>
    </row>
    <row r="42" spans="1:25" ht="15.9" customHeight="1" x14ac:dyDescent="0.2">
      <c r="B42" s="28"/>
      <c r="D42" s="29"/>
      <c r="K42" s="30"/>
    </row>
    <row r="43" spans="1:25" ht="15.9" customHeight="1" x14ac:dyDescent="0.2">
      <c r="B43" s="28"/>
      <c r="D43" s="29"/>
      <c r="K43" s="30"/>
    </row>
    <row r="44" spans="1:25" ht="15.9" customHeight="1" x14ac:dyDescent="0.2">
      <c r="B44" s="28"/>
      <c r="D44" s="29"/>
      <c r="K44" s="30"/>
    </row>
    <row r="45" spans="1:25" ht="15.9" customHeight="1" x14ac:dyDescent="0.2">
      <c r="B45" s="28"/>
      <c r="D45" s="29"/>
      <c r="K45" s="30"/>
    </row>
    <row r="46" spans="1:25" ht="15.9" customHeight="1" thickBot="1" x14ac:dyDescent="0.25">
      <c r="B46" s="31"/>
      <c r="C46" s="32"/>
      <c r="D46" s="33"/>
      <c r="E46" s="32"/>
      <c r="F46" s="32"/>
      <c r="G46" s="32"/>
      <c r="H46" s="32"/>
      <c r="I46" s="32"/>
      <c r="J46" s="32"/>
      <c r="K46" s="34"/>
    </row>
    <row r="47" spans="1:25" ht="12" customHeight="1" x14ac:dyDescent="0.2">
      <c r="B47" s="35" t="s">
        <v>48</v>
      </c>
      <c r="C47" s="76" t="s">
        <v>49</v>
      </c>
      <c r="D47" s="77"/>
      <c r="E47" s="77"/>
      <c r="F47" s="77"/>
      <c r="G47" s="77"/>
      <c r="H47" s="77"/>
      <c r="I47" s="77"/>
      <c r="J47" s="77"/>
      <c r="K47" s="77"/>
    </row>
    <row r="48" spans="1:25" ht="12" customHeight="1" x14ac:dyDescent="0.2">
      <c r="C48" s="76" t="s">
        <v>50</v>
      </c>
      <c r="D48" s="77"/>
      <c r="E48" s="77"/>
      <c r="F48" s="77"/>
      <c r="G48" s="77"/>
      <c r="H48" s="77"/>
      <c r="I48" s="77"/>
      <c r="J48" s="77"/>
      <c r="K48" s="77"/>
    </row>
    <row r="49" spans="3:11" ht="12" customHeight="1" x14ac:dyDescent="0.2">
      <c r="C49" s="36" t="s">
        <v>51</v>
      </c>
      <c r="D49" s="78"/>
      <c r="E49" s="78"/>
      <c r="F49" s="78"/>
      <c r="G49" s="78"/>
      <c r="H49" s="78"/>
      <c r="I49" s="78"/>
      <c r="J49" s="78"/>
      <c r="K49" s="78"/>
    </row>
    <row r="50" spans="3:11" ht="12" customHeight="1" x14ac:dyDescent="0.2">
      <c r="C50" s="76" t="s">
        <v>52</v>
      </c>
      <c r="D50" s="77"/>
      <c r="E50" s="77"/>
      <c r="F50" s="77"/>
      <c r="G50" s="77"/>
      <c r="H50" s="77"/>
      <c r="I50" s="77"/>
      <c r="J50" s="77"/>
      <c r="K50" s="77"/>
    </row>
    <row r="51" spans="3:11" ht="12" customHeight="1" x14ac:dyDescent="0.2">
      <c r="C51" s="76" t="s">
        <v>53</v>
      </c>
      <c r="D51" s="77"/>
      <c r="E51" s="77"/>
      <c r="F51" s="77"/>
      <c r="G51" s="77"/>
      <c r="H51" s="77"/>
      <c r="I51" s="77"/>
      <c r="J51" s="77"/>
      <c r="K51" s="77"/>
    </row>
    <row r="52" spans="3:11" ht="12" customHeight="1" x14ac:dyDescent="0.2">
      <c r="C52" s="76" t="s">
        <v>54</v>
      </c>
      <c r="D52" s="77"/>
      <c r="E52" s="77"/>
      <c r="F52" s="77"/>
      <c r="G52" s="77"/>
      <c r="H52" s="77"/>
      <c r="I52" s="77"/>
      <c r="J52" s="77"/>
      <c r="K52" s="77"/>
    </row>
    <row r="53" spans="3:11" ht="12" customHeight="1" x14ac:dyDescent="0.2">
      <c r="C53" s="76" t="s">
        <v>55</v>
      </c>
      <c r="D53" s="77"/>
      <c r="E53" s="77"/>
      <c r="F53" s="77"/>
      <c r="G53" s="77"/>
      <c r="H53" s="77"/>
      <c r="I53" s="77"/>
      <c r="J53" s="77"/>
      <c r="K53" s="77"/>
    </row>
    <row r="54" spans="3:11" ht="12" customHeight="1" x14ac:dyDescent="0.2">
      <c r="C54" s="76" t="s">
        <v>56</v>
      </c>
      <c r="D54" s="77"/>
      <c r="E54" s="77"/>
      <c r="F54" s="77"/>
      <c r="G54" s="77"/>
      <c r="H54" s="77"/>
      <c r="I54" s="77"/>
      <c r="J54" s="77"/>
      <c r="K54" s="77"/>
    </row>
    <row r="55" spans="3:11" ht="12" customHeight="1" x14ac:dyDescent="0.2">
      <c r="C55" s="36" t="s">
        <v>57</v>
      </c>
      <c r="D55" s="36"/>
      <c r="E55" s="36"/>
      <c r="F55" s="36"/>
      <c r="G55" s="36"/>
      <c r="H55" s="36"/>
      <c r="I55" s="36"/>
      <c r="J55" s="36"/>
      <c r="K55" s="36"/>
    </row>
    <row r="56" spans="3:11" x14ac:dyDescent="0.2">
      <c r="C56" s="76" t="s">
        <v>58</v>
      </c>
      <c r="D56" s="77"/>
      <c r="E56" s="77"/>
      <c r="F56" s="77"/>
      <c r="G56" s="77"/>
      <c r="H56" s="77"/>
      <c r="I56" s="77"/>
      <c r="J56" s="77"/>
      <c r="K56" s="77"/>
    </row>
    <row r="57" spans="3:11" x14ac:dyDescent="0.2">
      <c r="C57" s="37" t="s">
        <v>59</v>
      </c>
      <c r="D57" s="77"/>
      <c r="E57" s="77"/>
      <c r="F57" s="77"/>
      <c r="G57" s="77"/>
      <c r="H57" s="77"/>
      <c r="I57" s="77"/>
      <c r="J57" s="77"/>
      <c r="K57" s="77"/>
    </row>
  </sheetData>
  <mergeCells count="16">
    <mergeCell ref="D4:I4"/>
    <mergeCell ref="B10:B11"/>
    <mergeCell ref="C10:K10"/>
    <mergeCell ref="E11:G11"/>
    <mergeCell ref="I11:K11"/>
    <mergeCell ref="C17:K17"/>
    <mergeCell ref="B18:C18"/>
    <mergeCell ref="B19:D19"/>
    <mergeCell ref="E19:K19"/>
    <mergeCell ref="B20:D21"/>
    <mergeCell ref="E20:K21"/>
    <mergeCell ref="B16:B17"/>
    <mergeCell ref="C16:D16"/>
    <mergeCell ref="E16:F16"/>
    <mergeCell ref="G16:H16"/>
    <mergeCell ref="I16:K16"/>
  </mergeCells>
  <phoneticPr fontId="2"/>
  <printOptions horizontalCentered="1"/>
  <pageMargins left="0.70866141732283472" right="0.70866141732283472" top="0.39370078740157483" bottom="0.39370078740157483" header="0.51181102362204722" footer="0.51181102362204722"/>
  <pageSetup paperSize="9" scale="8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F2DDBE-E8C1-4B47-AEA6-7F2A4426E259}">
  <ds:schemaRefs>
    <ds:schemaRef ds:uri="http://purl.org/dc/terms/"/>
    <ds:schemaRef ds:uri="http://schemas.microsoft.com/office/2006/documentManagement/types"/>
    <ds:schemaRef ds:uri="http://www.w3.org/XML/1998/namespace"/>
    <ds:schemaRef ds:uri="http://schemas.openxmlformats.org/package/2006/metadata/core-properties"/>
    <ds:schemaRef ds:uri="6e78433f-63fa-49a2-af27-08fb0be1d7d7"/>
    <ds:schemaRef ds:uri="http://purl.org/dc/elements/1.1/"/>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2321A955-E92E-4EBD-98E5-14AA528EE5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C6604D-949A-4727-8DBD-6567831851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申請書</vt:lpstr>
      <vt:lpstr>申請書 (記入例；単体)</vt:lpstr>
      <vt:lpstr>総・加算点算出書</vt:lpstr>
      <vt:lpstr>技術者調書</vt:lpstr>
      <vt:lpstr>技術者調書（記入例）</vt:lpstr>
      <vt:lpstr>別記様式３</vt:lpstr>
      <vt:lpstr>別記様式３(記入例)</vt:lpstr>
      <vt:lpstr>府内企業の下請</vt:lpstr>
      <vt:lpstr>府内資材調達</vt:lpstr>
      <vt:lpstr>質疑書様式</vt:lpstr>
      <vt:lpstr>技術者調書!Print_Area</vt:lpstr>
      <vt:lpstr>'技術者調書（記入例）'!Print_Area</vt:lpstr>
      <vt:lpstr>質疑書様式!Print_Area</vt:lpstr>
      <vt:lpstr>申請書!Print_Area</vt:lpstr>
      <vt:lpstr>'申請書 (記入例；単体)'!Print_Area</vt:lpstr>
      <vt:lpstr>総・加算点算出書!Print_Area</vt:lpstr>
      <vt:lpstr>府内企業の下請!Print_Area</vt:lpstr>
      <vt:lpstr>別記様式３!Print_Area</vt:lpstr>
      <vt:lpstr>'別記様式３(記入例)'!Print_Area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田尻　崇真</cp:lastModifiedBy>
  <cp:lastPrinted>2026-10-02T02:55:03Z</cp:lastPrinted>
  <dcterms:created xsi:type="dcterms:W3CDTF">2022-06-20T00:49:25Z</dcterms:created>
  <dcterms:modified xsi:type="dcterms:W3CDTF">2026-10-02T04:09:07Z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