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172.28.22.1\disk1\★新フォルダ★（移行期間中）\31総務課共通\202 委託関係（Ｈ２４～Ｈ32庁舎管理以外）\R08\18_航空灯火（誘導路灯他）LED化\01_施行伺い\"/>
    </mc:Choice>
  </mc:AlternateContent>
  <xr:revisionPtr revIDLastSave="0" documentId="13_ncr:1_{47391C57-9E2B-4053-BE49-C0D8371A4AFA}" xr6:coauthVersionLast="47" xr6:coauthVersionMax="47" xr10:uidLastSave="{00000000-0000-0000-0000-000000000000}"/>
  <bookViews>
    <workbookView xWindow="28680" yWindow="-120" windowWidth="29040" windowHeight="15720" xr2:uid="{00000000-000D-0000-FFFF-FFFF00000000}"/>
  </bookViews>
  <sheets>
    <sheet name="電気（土木関係）（簡易型Ⅱ）" sheetId="6" r:id="rId1"/>
  </sheets>
  <definedNames>
    <definedName name="_xlnm.Print_Area" localSheetId="0">'電気（土木関係）（簡易型Ⅱ）'!$B$1:$H$92</definedName>
    <definedName name="Z_7545E9B7_0DC8_43A2_A157_09078A1F399D_.wvu.Cols" localSheetId="0" hidden="1">'電気（土木関係）（簡易型Ⅱ）'!#REF!</definedName>
    <definedName name="Z_7545E9B7_0DC8_43A2_A157_09078A1F399D_.wvu.PrintArea" localSheetId="0" hidden="1">'電気（土木関係）（簡易型Ⅱ）'!#REF!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6" i="6" l="1"/>
  <c r="H29" i="6"/>
  <c r="F33" i="6" l="1"/>
  <c r="H30" i="6"/>
  <c r="F27" i="6"/>
  <c r="F14" i="6"/>
  <c r="F8" i="6"/>
  <c r="F7" i="6"/>
  <c r="F6" i="6"/>
  <c r="F37" i="6"/>
  <c r="F40" i="6"/>
  <c r="F43" i="6"/>
  <c r="F44" i="6"/>
  <c r="F45" i="6"/>
  <c r="F51" i="6"/>
  <c r="F54" i="6"/>
  <c r="H57" i="6"/>
  <c r="H58" i="6" l="1"/>
  <c r="H31" i="6"/>
  <c r="H35" i="6" s="1"/>
  <c r="H59" i="6" l="1"/>
  <c r="L105" i="6"/>
  <c r="K105" i="6"/>
  <c r="L95" i="6"/>
  <c r="L104" i="6" s="1"/>
  <c r="K95" i="6"/>
  <c r="K103" i="6" s="1"/>
  <c r="K97" i="6" l="1"/>
  <c r="K100" i="6"/>
  <c r="K102" i="6"/>
  <c r="K104" i="6"/>
  <c r="K96" i="6"/>
  <c r="K98" i="6"/>
  <c r="K99" i="6"/>
  <c r="K101" i="6"/>
  <c r="L96" i="6"/>
  <c r="L97" i="6"/>
  <c r="L98" i="6"/>
  <c r="L99" i="6"/>
  <c r="L100" i="6"/>
  <c r="L101" i="6"/>
  <c r="L102" i="6"/>
  <c r="L103" i="6"/>
</calcChain>
</file>

<file path=xl/sharedStrings.xml><?xml version="1.0" encoding="utf-8"?>
<sst xmlns="http://schemas.openxmlformats.org/spreadsheetml/2006/main" count="134" uniqueCount="124">
  <si>
    <t>※配点は【満点×（工事成績評定点－73点）÷10】により計算し、小数第３位を四捨五入し、小数第２位止めとする。</t>
    <phoneticPr fontId="4"/>
  </si>
  <si>
    <t>配点（技術者）</t>
    <rPh sb="0" eb="2">
      <t>ハイテン</t>
    </rPh>
    <rPh sb="3" eb="6">
      <t>ギジュツシャ</t>
    </rPh>
    <phoneticPr fontId="4"/>
  </si>
  <si>
    <t>配点（企業）</t>
    <rPh sb="0" eb="2">
      <t>ハイテン</t>
    </rPh>
    <rPh sb="3" eb="5">
      <t>キギョウ</t>
    </rPh>
    <phoneticPr fontId="4"/>
  </si>
  <si>
    <t>工事成績評定点</t>
    <rPh sb="0" eb="2">
      <t>コウジ</t>
    </rPh>
    <rPh sb="2" eb="4">
      <t>セイセキ</t>
    </rPh>
    <rPh sb="4" eb="6">
      <t>ヒョウテイ</t>
    </rPh>
    <rPh sb="6" eb="7">
      <t>テン</t>
    </rPh>
    <phoneticPr fontId="4"/>
  </si>
  <si>
    <t>　　語句の定義</t>
    <rPh sb="2" eb="4">
      <t>ゴク</t>
    </rPh>
    <rPh sb="5" eb="7">
      <t>テイギ</t>
    </rPh>
    <phoneticPr fontId="4"/>
  </si>
  <si>
    <t>合　　　計</t>
    <rPh sb="0" eb="1">
      <t>ゴウ</t>
    </rPh>
    <rPh sb="4" eb="5">
      <t>ケイ</t>
    </rPh>
    <phoneticPr fontId="4"/>
  </si>
  <si>
    <t>10点/小計点</t>
    <rPh sb="2" eb="3">
      <t>テン</t>
    </rPh>
    <rPh sb="4" eb="6">
      <t>ショウケイ</t>
    </rPh>
    <rPh sb="6" eb="7">
      <t>テン</t>
    </rPh>
    <phoneticPr fontId="4"/>
  </si>
  <si>
    <t>補正率（技術者）</t>
    <rPh sb="0" eb="2">
      <t>ホセイ</t>
    </rPh>
    <rPh sb="2" eb="3">
      <t>リツ</t>
    </rPh>
    <rPh sb="4" eb="7">
      <t>ギジュツシャ</t>
    </rPh>
    <phoneticPr fontId="4"/>
  </si>
  <si>
    <t>小計（技術者）</t>
    <rPh sb="0" eb="2">
      <t>ショウケイ</t>
    </rPh>
    <rPh sb="3" eb="6">
      <t>ギジュツシャ</t>
    </rPh>
    <phoneticPr fontId="4"/>
  </si>
  <si>
    <t>配置しない</t>
    <rPh sb="0" eb="2">
      <t>ハイチ</t>
    </rPh>
    <phoneticPr fontId="4"/>
  </si>
  <si>
    <t xml:space="preserve">
若手技術者の追加配置</t>
    <rPh sb="1" eb="3">
      <t>ワカテ</t>
    </rPh>
    <rPh sb="3" eb="6">
      <t>ギジュツシャ</t>
    </rPh>
    <rPh sb="7" eb="9">
      <t>ツイカ</t>
    </rPh>
    <rPh sb="9" eb="11">
      <t>ハイチ</t>
    </rPh>
    <phoneticPr fontId="4"/>
  </si>
  <si>
    <t>0～9ユニット（単位）</t>
    <phoneticPr fontId="4"/>
  </si>
  <si>
    <t>10～19ユニット（単位）</t>
    <rPh sb="10" eb="12">
      <t>タンイ</t>
    </rPh>
    <phoneticPr fontId="4"/>
  </si>
  <si>
    <t xml:space="preserve">
継続教育の取得状況</t>
    <rPh sb="1" eb="3">
      <t>ケイゾク</t>
    </rPh>
    <rPh sb="3" eb="5">
      <t>キョウイク</t>
    </rPh>
    <rPh sb="6" eb="8">
      <t>シュトク</t>
    </rPh>
    <rPh sb="8" eb="10">
      <t>ジョウキョウ</t>
    </rPh>
    <phoneticPr fontId="4"/>
  </si>
  <si>
    <t>上記に該当しない</t>
    <rPh sb="0" eb="2">
      <t>ジョウキ</t>
    </rPh>
    <rPh sb="3" eb="5">
      <t>ガイトウ</t>
    </rPh>
    <phoneticPr fontId="4"/>
  </si>
  <si>
    <t xml:space="preserve">
優良工事等表彰の技術者表彰の有無</t>
    <rPh sb="6" eb="8">
      <t>ヒョウショウ</t>
    </rPh>
    <phoneticPr fontId="4"/>
  </si>
  <si>
    <t>指定資格未取得</t>
    <rPh sb="4" eb="5">
      <t>ミ</t>
    </rPh>
    <rPh sb="5" eb="7">
      <t>シュトク</t>
    </rPh>
    <phoneticPr fontId="4"/>
  </si>
  <si>
    <t>指定資格取得後5年未満</t>
    <phoneticPr fontId="4"/>
  </si>
  <si>
    <t>指定資格取得後5年以上</t>
    <phoneticPr fontId="4"/>
  </si>
  <si>
    <t xml:space="preserve">
配置予定技術者の資格</t>
    <phoneticPr fontId="4"/>
  </si>
  <si>
    <t>配置予定技術者の評価</t>
    <rPh sb="0" eb="2">
      <t>ハイチ</t>
    </rPh>
    <rPh sb="2" eb="4">
      <t>ヨテイ</t>
    </rPh>
    <rPh sb="4" eb="7">
      <t>ギジュツシャ</t>
    </rPh>
    <rPh sb="8" eb="10">
      <t>ヒョウカ</t>
    </rPh>
    <phoneticPr fontId="4"/>
  </si>
  <si>
    <t>団体で活動の実績あり</t>
    <rPh sb="0" eb="2">
      <t>ダンタイ</t>
    </rPh>
    <rPh sb="3" eb="5">
      <t>カツドウ</t>
    </rPh>
    <rPh sb="6" eb="8">
      <t>ジッセキ</t>
    </rPh>
    <phoneticPr fontId="4"/>
  </si>
  <si>
    <t>単独で活動の実績あり</t>
    <rPh sb="0" eb="2">
      <t>タンドク</t>
    </rPh>
    <rPh sb="3" eb="5">
      <t>カツドウ</t>
    </rPh>
    <rPh sb="6" eb="8">
      <t>ジッセキ</t>
    </rPh>
    <phoneticPr fontId="4"/>
  </si>
  <si>
    <t>上記に該当しない</t>
  </si>
  <si>
    <t>使用しない</t>
    <rPh sb="0" eb="2">
      <t>シヨウ</t>
    </rPh>
    <phoneticPr fontId="4"/>
  </si>
  <si>
    <t>使用する</t>
    <rPh sb="0" eb="2">
      <t>シヨウ</t>
    </rPh>
    <phoneticPr fontId="4"/>
  </si>
  <si>
    <t xml:space="preserve">
地域貢献度</t>
    <rPh sb="1" eb="3">
      <t>チイキ</t>
    </rPh>
    <rPh sb="3" eb="6">
      <t>コウケンド</t>
    </rPh>
    <phoneticPr fontId="4"/>
  </si>
  <si>
    <t xml:space="preserve">
建設業法上の主たる営業所の所在地</t>
    <rPh sb="1" eb="4">
      <t>ケンセツギョウ</t>
    </rPh>
    <rPh sb="4" eb="5">
      <t>ホウ</t>
    </rPh>
    <rPh sb="5" eb="6">
      <t>ジョウ</t>
    </rPh>
    <rPh sb="7" eb="8">
      <t>シュ</t>
    </rPh>
    <rPh sb="10" eb="13">
      <t>エイギョウショ</t>
    </rPh>
    <rPh sb="14" eb="17">
      <t>ショザイチ</t>
    </rPh>
    <phoneticPr fontId="4"/>
  </si>
  <si>
    <t xml:space="preserve">
地域精通度</t>
    <phoneticPr fontId="4"/>
  </si>
  <si>
    <t xml:space="preserve">
優良工事等表彰の有無</t>
    <phoneticPr fontId="4"/>
  </si>
  <si>
    <t>73点以下、又は実績なし</t>
    <rPh sb="2" eb="3">
      <t>テン</t>
    </rPh>
    <rPh sb="3" eb="5">
      <t>イカ</t>
    </rPh>
    <rPh sb="6" eb="7">
      <t>マタ</t>
    </rPh>
    <rPh sb="8" eb="10">
      <t>ジッセキ</t>
    </rPh>
    <phoneticPr fontId="4"/>
  </si>
  <si>
    <t>74～82点</t>
    <rPh sb="5" eb="6">
      <t>テン</t>
    </rPh>
    <phoneticPr fontId="4"/>
  </si>
  <si>
    <t>企業の評価</t>
    <rPh sb="0" eb="2">
      <t>キギョウ</t>
    </rPh>
    <rPh sb="3" eb="5">
      <t>ヒョウカ</t>
    </rPh>
    <phoneticPr fontId="4"/>
  </si>
  <si>
    <t>得点</t>
    <rPh sb="0" eb="2">
      <t>トクテン</t>
    </rPh>
    <phoneticPr fontId="4"/>
  </si>
  <si>
    <t>配点</t>
    <rPh sb="0" eb="2">
      <t>ハイテン</t>
    </rPh>
    <phoneticPr fontId="4"/>
  </si>
  <si>
    <t>評価基準</t>
    <rPh sb="0" eb="2">
      <t>ヒョウカ</t>
    </rPh>
    <rPh sb="2" eb="4">
      <t>キジュン</t>
    </rPh>
    <phoneticPr fontId="4"/>
  </si>
  <si>
    <t>評価内容</t>
    <rPh sb="0" eb="2">
      <t>ヒョウカ</t>
    </rPh>
    <rPh sb="2" eb="4">
      <t>ナイヨウ</t>
    </rPh>
    <phoneticPr fontId="4"/>
  </si>
  <si>
    <t>評価項目</t>
    <rPh sb="0" eb="2">
      <t>ヒョウカ</t>
    </rPh>
    <rPh sb="2" eb="4">
      <t>コウモク</t>
    </rPh>
    <phoneticPr fontId="4"/>
  </si>
  <si>
    <t>活動実績なし</t>
    <rPh sb="0" eb="2">
      <t>カツドウ</t>
    </rPh>
    <rPh sb="2" eb="4">
      <t>ジッセキ</t>
    </rPh>
    <phoneticPr fontId="4"/>
  </si>
  <si>
    <t>全ての１次下請が県内企業、又は
全て自社施工</t>
  </si>
  <si>
    <t>補正後の得点</t>
    <rPh sb="0" eb="3">
      <t>ホセイゴ</t>
    </rPh>
    <rPh sb="4" eb="6">
      <t>トクテン</t>
    </rPh>
    <phoneticPr fontId="4"/>
  </si>
  <si>
    <t>83点以上</t>
    <rPh sb="2" eb="5">
      <t>テンイジョウ</t>
    </rPh>
    <phoneticPr fontId="4"/>
  </si>
  <si>
    <t>協定締結あり</t>
    <rPh sb="0" eb="2">
      <t>キョウテイ</t>
    </rPh>
    <rPh sb="2" eb="4">
      <t>テイケツ</t>
    </rPh>
    <phoneticPr fontId="4"/>
  </si>
  <si>
    <t>協定締結なし</t>
    <rPh sb="0" eb="2">
      <t>キョウテイ</t>
    </rPh>
    <rPh sb="2" eb="4">
      <t>テイケツ</t>
    </rPh>
    <phoneticPr fontId="4"/>
  </si>
  <si>
    <t>活動の実績あり</t>
    <rPh sb="0" eb="2">
      <t>カツドウ</t>
    </rPh>
    <rPh sb="3" eb="5">
      <t>ジッセキ</t>
    </rPh>
    <phoneticPr fontId="4"/>
  </si>
  <si>
    <t>活動の実績なし</t>
    <rPh sb="0" eb="2">
      <t>カツドウ</t>
    </rPh>
    <rPh sb="3" eb="5">
      <t>ジッセキ</t>
    </rPh>
    <phoneticPr fontId="4"/>
  </si>
  <si>
    <t>補正率</t>
    <rPh sb="0" eb="2">
      <t>ホセイ</t>
    </rPh>
    <rPh sb="2" eb="3">
      <t>リツ</t>
    </rPh>
    <phoneticPr fontId="4"/>
  </si>
  <si>
    <t>受注件数０件</t>
    <rPh sb="0" eb="2">
      <t>ジュチュウ</t>
    </rPh>
    <rPh sb="2" eb="4">
      <t>ケンスウ</t>
    </rPh>
    <rPh sb="5" eb="6">
      <t>ケン</t>
    </rPh>
    <phoneticPr fontId="4"/>
  </si>
  <si>
    <t>受注件数１件</t>
    <rPh sb="0" eb="2">
      <t>ジュチュウ</t>
    </rPh>
    <rPh sb="2" eb="4">
      <t>ケンスウ</t>
    </rPh>
    <rPh sb="5" eb="6">
      <t>ケン</t>
    </rPh>
    <phoneticPr fontId="4"/>
  </si>
  <si>
    <t>受注件数２件以上</t>
    <rPh sb="0" eb="2">
      <t>ジュチュウ</t>
    </rPh>
    <rPh sb="2" eb="4">
      <t>ケンスウ</t>
    </rPh>
    <rPh sb="5" eb="6">
      <t>ケン</t>
    </rPh>
    <rPh sb="6" eb="8">
      <t>イジョウ</t>
    </rPh>
    <phoneticPr fontId="4"/>
  </si>
  <si>
    <t xml:space="preserve">
・国又は熊本県発注工事は、１件につき１点。
・熊本県内市町村発注工事は、１件につき０．５点。</t>
    <rPh sb="3" eb="4">
      <t>マタ</t>
    </rPh>
    <phoneticPr fontId="4"/>
  </si>
  <si>
    <t>評価に関する基準　（簡易型Ⅱ）（電気工事）</t>
    <rPh sb="0" eb="2">
      <t>ヒョウカ</t>
    </rPh>
    <rPh sb="3" eb="4">
      <t>カン</t>
    </rPh>
    <rPh sb="6" eb="8">
      <t>キジュン</t>
    </rPh>
    <rPh sb="10" eb="12">
      <t>カンイ</t>
    </rPh>
    <rPh sb="12" eb="13">
      <t>ガタ</t>
    </rPh>
    <rPh sb="16" eb="18">
      <t>デンキ</t>
    </rPh>
    <rPh sb="18" eb="20">
      <t>コウジ</t>
    </rPh>
    <phoneticPr fontId="4"/>
  </si>
  <si>
    <t xml:space="preserve">
当該工事と同一許可業種の
工事成績評定点の平均点</t>
    <rPh sb="1" eb="3">
      <t>トウガイ</t>
    </rPh>
    <rPh sb="3" eb="5">
      <t>コウジ</t>
    </rPh>
    <rPh sb="6" eb="7">
      <t>ドウ</t>
    </rPh>
    <rPh sb="7" eb="8">
      <t>イツ</t>
    </rPh>
    <rPh sb="8" eb="10">
      <t>キョカ</t>
    </rPh>
    <rPh sb="10" eb="12">
      <t>ギョウシュ</t>
    </rPh>
    <phoneticPr fontId="4"/>
  </si>
  <si>
    <t xml:space="preserve">
主任（監理）技術者、又は現場代理人としての当該工事と同一許可業種の工事成績評定点</t>
    <rPh sb="1" eb="3">
      <t>シュニン</t>
    </rPh>
    <rPh sb="22" eb="26">
      <t>トウガイコウジ</t>
    </rPh>
    <rPh sb="27" eb="28">
      <t>ドウ</t>
    </rPh>
    <rPh sb="28" eb="29">
      <t>イツ</t>
    </rPh>
    <rPh sb="29" eb="31">
      <t>キョカ</t>
    </rPh>
    <rPh sb="31" eb="33">
      <t>ギョウシュ</t>
    </rPh>
    <phoneticPr fontId="4"/>
  </si>
  <si>
    <t>0.30点～2.70点</t>
  </si>
  <si>
    <t>小計（企業）</t>
    <rPh sb="0" eb="2">
      <t>ショウケイ</t>
    </rPh>
    <rPh sb="3" eb="5">
      <t>キギョウ</t>
    </rPh>
    <phoneticPr fontId="4"/>
  </si>
  <si>
    <t>【通常工事】</t>
    <rPh sb="1" eb="5">
      <t>ツウジョウコウジ</t>
    </rPh>
    <phoneticPr fontId="4"/>
  </si>
  <si>
    <t>加算点×補正率＝（小数第３位を四捨五入)</t>
    <rPh sb="0" eb="3">
      <t>カサンテン</t>
    </rPh>
    <rPh sb="4" eb="7">
      <t>ホセイリツ</t>
    </rPh>
    <rPh sb="9" eb="11">
      <t>ショウスウ</t>
    </rPh>
    <rPh sb="11" eb="12">
      <t>ダイ</t>
    </rPh>
    <rPh sb="13" eb="14">
      <t>イ</t>
    </rPh>
    <rPh sb="15" eb="19">
      <t>シシャゴニュウ</t>
    </rPh>
    <phoneticPr fontId="4"/>
  </si>
  <si>
    <t>小計（企業実績等）</t>
    <rPh sb="0" eb="2">
      <t>ショウケイ</t>
    </rPh>
    <rPh sb="3" eb="5">
      <t>キギョウ</t>
    </rPh>
    <rPh sb="5" eb="7">
      <t>ジッセキ</t>
    </rPh>
    <rPh sb="7" eb="8">
      <t>トウ</t>
    </rPh>
    <phoneticPr fontId="4"/>
  </si>
  <si>
    <t>補正後の得点
（企業実績等）</t>
    <rPh sb="0" eb="3">
      <t>ホセイゴ</t>
    </rPh>
    <rPh sb="4" eb="6">
      <t>トクテン</t>
    </rPh>
    <rPh sb="8" eb="10">
      <t>キギョウ</t>
    </rPh>
    <rPh sb="10" eb="12">
      <t>ジッセキ</t>
    </rPh>
    <rPh sb="12" eb="13">
      <t>トウ</t>
    </rPh>
    <phoneticPr fontId="4"/>
  </si>
  <si>
    <r>
      <t xml:space="preserve">
当該工事と同一許可業種の</t>
    </r>
    <r>
      <rPr>
        <u/>
        <sz val="11"/>
        <color theme="1"/>
        <rFont val="ＭＳ Ｐゴシック"/>
        <family val="3"/>
        <charset val="128"/>
      </rPr>
      <t xml:space="preserve">
</t>
    </r>
    <r>
      <rPr>
        <sz val="11"/>
        <color theme="1"/>
        <rFont val="ＭＳ Ｐゴシック"/>
        <family val="3"/>
        <charset val="128"/>
      </rPr>
      <t>工事受注状況</t>
    </r>
    <rPh sb="1" eb="3">
      <t>トウガイ</t>
    </rPh>
    <rPh sb="3" eb="5">
      <t>コウジ</t>
    </rPh>
    <rPh sb="6" eb="7">
      <t>ドウ</t>
    </rPh>
    <rPh sb="7" eb="8">
      <t>イツ</t>
    </rPh>
    <rPh sb="8" eb="10">
      <t>キョカ</t>
    </rPh>
    <rPh sb="10" eb="12">
      <t>ギョウシュ</t>
    </rPh>
    <rPh sb="14" eb="16">
      <t>コウジ</t>
    </rPh>
    <rPh sb="18" eb="20">
      <t>ジョウキョウ</t>
    </rPh>
    <phoneticPr fontId="4"/>
  </si>
  <si>
    <t>20ユニット（単位）以上</t>
    <rPh sb="7" eb="9">
      <t>タンイ</t>
    </rPh>
    <rPh sb="10" eb="12">
      <t>イジョウ</t>
    </rPh>
    <phoneticPr fontId="4"/>
  </si>
  <si>
    <t>83点以上</t>
    <rPh sb="2" eb="3">
      <t>テン</t>
    </rPh>
    <rPh sb="3" eb="5">
      <t>イジョウ</t>
    </rPh>
    <phoneticPr fontId="4"/>
  </si>
  <si>
    <t>73点以下</t>
    <rPh sb="2" eb="3">
      <t>テン</t>
    </rPh>
    <rPh sb="3" eb="5">
      <t>イカ</t>
    </rPh>
    <phoneticPr fontId="4"/>
  </si>
  <si>
    <t>自己採点
（応札者）</t>
    <rPh sb="0" eb="2">
      <t>ジコ</t>
    </rPh>
    <rPh sb="2" eb="4">
      <t>サイテン</t>
    </rPh>
    <rPh sb="6" eb="8">
      <t>オウサツ</t>
    </rPh>
    <rPh sb="8" eb="9">
      <t>シャ</t>
    </rPh>
    <phoneticPr fontId="4"/>
  </si>
  <si>
    <t>施工体制評価</t>
    <rPh sb="0" eb="2">
      <t>セコウ</t>
    </rPh>
    <rPh sb="2" eb="4">
      <t>タイセイ</t>
    </rPh>
    <rPh sb="4" eb="6">
      <t>ヒョウカ</t>
    </rPh>
    <phoneticPr fontId="4"/>
  </si>
  <si>
    <t>品質確保の実効性</t>
    <rPh sb="0" eb="2">
      <t>ヒンシツ</t>
    </rPh>
    <rPh sb="2" eb="4">
      <t>カクホ</t>
    </rPh>
    <rPh sb="5" eb="8">
      <t>ジッコウセイ</t>
    </rPh>
    <phoneticPr fontId="4"/>
  </si>
  <si>
    <t>工事の品質確保のための適切な施工体制が十分確保され、入札公告等に記載された要求要件をより確実に実現できると認められる場合</t>
    <rPh sb="0" eb="2">
      <t>コウジ</t>
    </rPh>
    <phoneticPr fontId="4"/>
  </si>
  <si>
    <t>工事の品質確保のための適切な施工体制が概ね確保され、入札公告等に記載された要求要件を 確実に実現できると認められる場合</t>
    <phoneticPr fontId="4"/>
  </si>
  <si>
    <t>その他</t>
    <rPh sb="2" eb="3">
      <t>タ</t>
    </rPh>
    <phoneticPr fontId="4"/>
  </si>
  <si>
    <t>施工体制確保の確実性</t>
    <rPh sb="0" eb="2">
      <t>セコウ</t>
    </rPh>
    <rPh sb="2" eb="4">
      <t>タイセイ</t>
    </rPh>
    <rPh sb="4" eb="6">
      <t>カクホ</t>
    </rPh>
    <rPh sb="7" eb="10">
      <t>カクジツセイ</t>
    </rPh>
    <phoneticPr fontId="4"/>
  </si>
  <si>
    <t>工事の品質確保のための施工体制のほか、必要な人員及び材料が確保されていることなどにより、適切な施工体制が概ね確保され、入札公告等に記載された要求要件を確実に実現できると認められる場合</t>
    <rPh sb="52" eb="53">
      <t>オオム</t>
    </rPh>
    <phoneticPr fontId="4"/>
  </si>
  <si>
    <t>小計（施工体制）</t>
    <rPh sb="0" eb="2">
      <t>ショウケイ</t>
    </rPh>
    <rPh sb="3" eb="5">
      <t>セコウ</t>
    </rPh>
    <rPh sb="5" eb="7">
      <t>タイセイ</t>
    </rPh>
    <phoneticPr fontId="4"/>
  </si>
  <si>
    <t>施　工　体　制　評　価　点　合　計</t>
    <rPh sb="0" eb="1">
      <t>セ</t>
    </rPh>
    <rPh sb="2" eb="3">
      <t>コウ</t>
    </rPh>
    <rPh sb="4" eb="5">
      <t>カラダ</t>
    </rPh>
    <rPh sb="6" eb="7">
      <t>セイ</t>
    </rPh>
    <rPh sb="8" eb="9">
      <t>ヒョウ</t>
    </rPh>
    <rPh sb="10" eb="11">
      <t>アタイ</t>
    </rPh>
    <rPh sb="12" eb="13">
      <t>テン</t>
    </rPh>
    <rPh sb="14" eb="15">
      <t>ゴウ</t>
    </rPh>
    <rPh sb="16" eb="17">
      <t>ケイ</t>
    </rPh>
    <phoneticPr fontId="4"/>
  </si>
  <si>
    <t>工事の品質確保のための施工体制のほか、必要な人員及び材料が確保されていることなどにより、適切な施工体制が十分確保され、入札公告等に記載された要求要件をより確実に実現できると認められる場合</t>
    <phoneticPr fontId="4"/>
  </si>
  <si>
    <t xml:space="preserve">
同種工事の施工実績</t>
    <rPh sb="1" eb="3">
      <t>ドウシュ</t>
    </rPh>
    <rPh sb="3" eb="5">
      <t>コウジ</t>
    </rPh>
    <phoneticPr fontId="4"/>
  </si>
  <si>
    <t xml:space="preserve">
主任（監理）技術者、又は現場代理人としての同種工事の施工経験</t>
    <rPh sb="11" eb="12">
      <t>マタ</t>
    </rPh>
    <rPh sb="13" eb="15">
      <t>ゲンバ</t>
    </rPh>
    <rPh sb="15" eb="18">
      <t>ダイリニン</t>
    </rPh>
    <rPh sb="29" eb="31">
      <t>ケイケン</t>
    </rPh>
    <phoneticPr fontId="4"/>
  </si>
  <si>
    <t>★工事成績評定点に係る配点表</t>
    <rPh sb="1" eb="3">
      <t>コウジ</t>
    </rPh>
    <rPh sb="3" eb="5">
      <t>セイセキ</t>
    </rPh>
    <rPh sb="5" eb="7">
      <t>ヒョウテイ</t>
    </rPh>
    <rPh sb="7" eb="8">
      <t>テン</t>
    </rPh>
    <rPh sb="9" eb="10">
      <t>カカ</t>
    </rPh>
    <rPh sb="11" eb="13">
      <t>ハイテン</t>
    </rPh>
    <rPh sb="13" eb="14">
      <t>ヒョウ</t>
    </rPh>
    <phoneticPr fontId="4"/>
  </si>
  <si>
    <t>現場代理人として配置する</t>
    <rPh sb="0" eb="2">
      <t>ゲンバ</t>
    </rPh>
    <rPh sb="2" eb="5">
      <t>ダイリニン</t>
    </rPh>
    <rPh sb="8" eb="10">
      <t>ハイチ</t>
    </rPh>
    <phoneticPr fontId="4"/>
  </si>
  <si>
    <t>全工種に従事する担当技術者として配置する</t>
    <rPh sb="0" eb="3">
      <t>ゼンコウシュ</t>
    </rPh>
    <rPh sb="4" eb="6">
      <t>ジュウジ</t>
    </rPh>
    <rPh sb="8" eb="10">
      <t>タントウ</t>
    </rPh>
    <rPh sb="10" eb="13">
      <t>ギジュツシャ</t>
    </rPh>
    <rPh sb="16" eb="18">
      <t>ハイチ</t>
    </rPh>
    <phoneticPr fontId="4"/>
  </si>
  <si>
    <t>【土木構造物に係る電気通信工事・電気工事に適用】</t>
    <rPh sb="1" eb="3">
      <t>ドボク</t>
    </rPh>
    <rPh sb="3" eb="6">
      <t>コウゾウブツ</t>
    </rPh>
    <rPh sb="7" eb="8">
      <t>カカ</t>
    </rPh>
    <rPh sb="9" eb="11">
      <t>デンキ</t>
    </rPh>
    <rPh sb="11" eb="13">
      <t>ツウシン</t>
    </rPh>
    <rPh sb="13" eb="15">
      <t>コウジ</t>
    </rPh>
    <rPh sb="21" eb="23">
      <t>テキヨウ</t>
    </rPh>
    <phoneticPr fontId="4"/>
  </si>
  <si>
    <t>（※１３）現場閉所型の４週８休（通期）：現場閉所率２８．５％以上</t>
    <rPh sb="5" eb="7">
      <t>ゲンバ</t>
    </rPh>
    <rPh sb="7" eb="10">
      <t>ヘイショガタ</t>
    </rPh>
    <phoneticPr fontId="4"/>
  </si>
  <si>
    <t>（※１３）交替制の４週８休（通期）：平均休日率２８．５％以上</t>
    <rPh sb="5" eb="8">
      <t>コウタイセイ</t>
    </rPh>
    <phoneticPr fontId="4"/>
  </si>
  <si>
    <r>
      <rPr>
        <u/>
        <sz val="11"/>
        <color theme="1"/>
        <rFont val="ＭＳ Ｐゴシック"/>
        <family val="3"/>
        <charset val="128"/>
      </rPr>
      <t>現場閉所型の４週８休（通期）（※１３）</t>
    </r>
    <r>
      <rPr>
        <sz val="11"/>
        <color theme="1"/>
        <rFont val="ＭＳ Ｐゴシック"/>
        <family val="3"/>
        <charset val="128"/>
      </rPr>
      <t>を実施する</t>
    </r>
    <rPh sb="0" eb="4">
      <t>ゲンバヘイショ</t>
    </rPh>
    <rPh sb="4" eb="5">
      <t>ガタ</t>
    </rPh>
    <phoneticPr fontId="4"/>
  </si>
  <si>
    <r>
      <rPr>
        <u/>
        <sz val="11"/>
        <color theme="1"/>
        <rFont val="ＭＳ Ｐゴシック"/>
        <family val="3"/>
        <charset val="128"/>
      </rPr>
      <t>交替制の４週８休（通期）（※１３）</t>
    </r>
    <r>
      <rPr>
        <sz val="11"/>
        <color theme="1"/>
        <rFont val="ＭＳ Ｐゴシック"/>
        <family val="3"/>
        <charset val="128"/>
      </rPr>
      <t>を実施する</t>
    </r>
    <rPh sb="0" eb="3">
      <t>コウタイセイ</t>
    </rPh>
    <phoneticPr fontId="4"/>
  </si>
  <si>
    <t>企業名</t>
    <rPh sb="0" eb="3">
      <t>キギョウメイ</t>
    </rPh>
    <phoneticPr fontId="4"/>
  </si>
  <si>
    <t>様式１０（令和８年６月１日以降適用）</t>
    <phoneticPr fontId="4"/>
  </si>
  <si>
    <t>（※１）国 ：独立行政法人、国立大学法人を含む。</t>
    <phoneticPr fontId="4"/>
  </si>
  <si>
    <t>（※２）熊本県内市町村：特別地方公共団体含む。</t>
    <phoneticPr fontId="4"/>
  </si>
  <si>
    <t>（※３）平成２８年度（２０１６年度）以降 ：平成２８年（２０１６年）４月１日から入札公告日までの間。</t>
    <phoneticPr fontId="4"/>
  </si>
  <si>
    <t>（※５）熊本県：熊本県土木部、農林水産部、教育庁施設課、企業局及び県警本部。</t>
    <phoneticPr fontId="4"/>
  </si>
  <si>
    <t>（※６）過去５年間：令和３年（２０２１年）４月１日から令和８年（２０２６年）３月３１日までの間。</t>
    <phoneticPr fontId="4"/>
  </si>
  <si>
    <t xml:space="preserve">
国土交通省又は熊本県発注工事で令和３年度（２０２１年度）以降（※８）における優良工事等表彰の実績</t>
  </si>
  <si>
    <t xml:space="preserve">
国土交通省又は熊本県発注工事で令和３年度（２０２１年度）以降（※８）における優良工事等技術者表彰の実績</t>
  </si>
  <si>
    <t>（※８）令和３年度（２０２１年度）以降：令和３年（２０２１年）４月１日から入札公告日までの間。</t>
    <phoneticPr fontId="4"/>
  </si>
  <si>
    <t>当該工事と同種（※９）の優良工事等表彰の実績あり</t>
  </si>
  <si>
    <t>当該工事と異種（※９）の優良工事等表彰の実績あり</t>
  </si>
  <si>
    <t>当該工事と同種（※９）の優良工事等技術者表彰
の実績あり</t>
  </si>
  <si>
    <t>当該工事と異種（※９）の優良工事等技術者表彰
の実績あり</t>
  </si>
  <si>
    <t>（※９）同種、異種：建設業法別表第一の上欄に掲げる建設工事の種類。</t>
    <phoneticPr fontId="4"/>
  </si>
  <si>
    <t>過去２年間（※１０）の社会貢献活動の実績</t>
    <rPh sb="11" eb="15">
      <t>シャカイコウケン</t>
    </rPh>
    <phoneticPr fontId="4"/>
  </si>
  <si>
    <t>（※１０）過去２年間：令和６年（２０２４年）４月１日から令和８年（２０２６年）３月３１日までの間。</t>
    <phoneticPr fontId="4"/>
  </si>
  <si>
    <t>本工事で使用する主要資材『別表１』の県産資材（※１１）使用の有無</t>
    <rPh sb="13" eb="15">
      <t>ベッピョウ</t>
    </rPh>
    <rPh sb="27" eb="29">
      <t>シヨウ</t>
    </rPh>
    <phoneticPr fontId="4"/>
  </si>
  <si>
    <t>（※１１）県産資材：一般競争入札公告共通事項書に示すとおり。</t>
    <phoneticPr fontId="4"/>
  </si>
  <si>
    <t>全ての１次下請が県内企業（※１２）、又は全て自社施工</t>
    <rPh sb="0" eb="1">
      <t>スベ</t>
    </rPh>
    <phoneticPr fontId="4"/>
  </si>
  <si>
    <t>（※１２）県内企業：県内に主たる営業所を有する建設業者。</t>
    <phoneticPr fontId="4"/>
  </si>
  <si>
    <t>（※１３）令和２年度災害関連等工事（工事仕様書表紙に「令和２年度災害関連等工事」と示された工事）： ①令和２年発生災害復旧工事　
　　　　　　　　　　　　　　　　　　　　　②①に係る災害復旧助成事業、災害関連事業、災害関連緊急事業、激甚災害対策特別緊急事業、
　　　　　　　　　　　　　　　　　　　　　　　特定緊急砂防事業、復旧治山事業、林地荒廃防止事業及び緊急総合治山事業等、関連事業の建設工事
　　　　　　　　　　　　　　　　　　　　　③ ①の災害に起因する再度災害防止に係るその他の建設工事
　　　　　　　　　　　　　　　　　　　　　④ 令和２年７月豪雨による影響で河川・砂防・ダム等に堆積した土砂を撤去する建設工事</t>
    <phoneticPr fontId="4"/>
  </si>
  <si>
    <t xml:space="preserve">
過去２年間（※１５）に取得した「建設系ＣＰＤ運営会議加盟団体」の単位取得数</t>
    <rPh sb="1" eb="3">
      <t>カコ</t>
    </rPh>
    <rPh sb="4" eb="6">
      <t>ネンカン</t>
    </rPh>
    <rPh sb="12" eb="14">
      <t>シュトク</t>
    </rPh>
    <rPh sb="17" eb="20">
      <t>ケンセツケイ</t>
    </rPh>
    <rPh sb="23" eb="25">
      <t>ウンエイ</t>
    </rPh>
    <rPh sb="25" eb="27">
      <t>カイギ</t>
    </rPh>
    <rPh sb="27" eb="29">
      <t>カメイ</t>
    </rPh>
    <rPh sb="29" eb="31">
      <t>ダンタイ</t>
    </rPh>
    <rPh sb="33" eb="35">
      <t>タンイ</t>
    </rPh>
    <rPh sb="35" eb="37">
      <t>シュトク</t>
    </rPh>
    <rPh sb="37" eb="38">
      <t>カズ</t>
    </rPh>
    <phoneticPr fontId="4"/>
  </si>
  <si>
    <t>（※１５）過去２年間：令和６年（２０２４年）４月１日から令和８年（２０２６年）３月３１日までの間。</t>
    <phoneticPr fontId="4"/>
  </si>
  <si>
    <t xml:space="preserve">
当工事における若手技術者（主任（監理）技術者以外）の追加配置
（ただし、４０歳未満の者で直接的かつ恒常的な雇用関係にある者（※１６）に限る）</t>
  </si>
  <si>
    <t>（※１６）直接的かつ恒常的な雇用関係にある者：競争参加資格確認申請書の提出期限の日以前連続して３か月以上雇用関係にある者。</t>
    <phoneticPr fontId="4"/>
  </si>
  <si>
    <t>熊本県知事との災害協定の締結（主たる営業所が天草地域振興局管内に存する場合にのみ評価する。）</t>
    <rPh sb="0" eb="3">
      <t>クマモトケン</t>
    </rPh>
    <rPh sb="3" eb="5">
      <t>チジ</t>
    </rPh>
    <rPh sb="5" eb="6">
      <t>ブチョウ</t>
    </rPh>
    <rPh sb="22" eb="24">
      <t>アマクサ</t>
    </rPh>
    <phoneticPr fontId="4"/>
  </si>
  <si>
    <t>天草地域振興局管内における過去２年間（※１０）の災害支援活動の実績</t>
    <rPh sb="0" eb="2">
      <t>アマクサ</t>
    </rPh>
    <rPh sb="24" eb="26">
      <t>サイガイ</t>
    </rPh>
    <rPh sb="26" eb="28">
      <t>シエン</t>
    </rPh>
    <rPh sb="28" eb="30">
      <t>カツドウ</t>
    </rPh>
    <phoneticPr fontId="4"/>
  </si>
  <si>
    <t>「１級電気工事施工管理技士、技術士（建設部門）又は技術士（電気電子部門）」の資格取得者の取得後経過年数を評価</t>
    <rPh sb="3" eb="5">
      <t>デンキ</t>
    </rPh>
    <rPh sb="5" eb="7">
      <t>コウジ</t>
    </rPh>
    <rPh sb="14" eb="17">
      <t>ギジュツシ</t>
    </rPh>
    <rPh sb="18" eb="20">
      <t>ケンセツ</t>
    </rPh>
    <rPh sb="20" eb="22">
      <t>ブモン</t>
    </rPh>
    <rPh sb="23" eb="24">
      <t>マタ</t>
    </rPh>
    <rPh sb="25" eb="28">
      <t>ギジュツシ</t>
    </rPh>
    <rPh sb="29" eb="31">
      <t>デンキ</t>
    </rPh>
    <rPh sb="31" eb="33">
      <t>デンシ</t>
    </rPh>
    <rPh sb="33" eb="35">
      <t>ブモン</t>
    </rPh>
    <phoneticPr fontId="4"/>
  </si>
  <si>
    <t xml:space="preserve">
国（※１）、熊本県又は熊本県内市町村（※２）発注工事で平成２８年度（２０１６年度）以降（※３）に元請けとして完成した「電気工事（※４）」の施工経験
（評価する工事は、２件とする。）</t>
    <rPh sb="60" eb="62">
      <t>デンキ</t>
    </rPh>
    <phoneticPr fontId="4"/>
  </si>
  <si>
    <r>
      <t>熊本県（※５）発注工事で過去５年間（※６）に元請けとして完成し</t>
    </r>
    <r>
      <rPr>
        <u/>
        <sz val="11"/>
        <rFont val="ＭＳ Ｐゴシック"/>
        <family val="3"/>
        <charset val="128"/>
      </rPr>
      <t>た「電気工事」の</t>
    </r>
    <r>
      <rPr>
        <u/>
        <sz val="11"/>
        <color theme="1"/>
        <rFont val="ＭＳ Ｐゴシック"/>
        <family val="3"/>
        <charset val="128"/>
      </rPr>
      <t xml:space="preserve">工事成績評定点の平均点（※７）
</t>
    </r>
    <rPh sb="33" eb="35">
      <t>デンキ</t>
    </rPh>
    <rPh sb="35" eb="37">
      <t>コウジ</t>
    </rPh>
    <rPh sb="39" eb="41">
      <t>コウジ</t>
    </rPh>
    <phoneticPr fontId="4"/>
  </si>
  <si>
    <r>
      <t xml:space="preserve">
国（※１）、熊本県又は熊本県内市町村（※２）発注工事で平成２８年度（２０１６年度）以降（※３）に元請けとして完成した</t>
    </r>
    <r>
      <rPr>
        <sz val="11"/>
        <rFont val="ＭＳ Ｐゴシック"/>
        <family val="3"/>
        <charset val="128"/>
      </rPr>
      <t>「電気工事（※４）」</t>
    </r>
    <r>
      <rPr>
        <sz val="11"/>
        <color theme="1"/>
        <rFont val="ＭＳ Ｐゴシック"/>
        <family val="3"/>
        <charset val="128"/>
      </rPr>
      <t>の施工実績
（評価する工事は、２件とする。）</t>
    </r>
    <phoneticPr fontId="4"/>
  </si>
  <si>
    <t>国（※１）又は熊本県発注工事で、平成２８年度（２０１６年度）以降（※３）に主任（監理）技術者又は現場代理人として従事し、完成した「電気工事」の工事成績評定点（※１４）　
（評価する工事は、１件とする。）</t>
    <rPh sb="65" eb="67">
      <t>デンキ</t>
    </rPh>
    <phoneticPr fontId="4"/>
  </si>
  <si>
    <t>（※４）電気工事 ：請負額６７００万円以上の電気工事。</t>
    <rPh sb="4" eb="6">
      <t>デンキ</t>
    </rPh>
    <rPh sb="22" eb="24">
      <t>デンキ</t>
    </rPh>
    <phoneticPr fontId="4"/>
  </si>
  <si>
    <t>（※７）「電気工事」の工事成績評定点の平均点 ：同一許可業種で、請負額５００万円を超える工事を対象として計算し、小数第１位を四捨五入して整数止めとする。</t>
    <rPh sb="5" eb="7">
      <t>デンキ</t>
    </rPh>
    <phoneticPr fontId="4"/>
  </si>
  <si>
    <t>熊本県（※５）が発注した工事で、令和８年（２０２６年）６月１日から当該工事入札公告日までに元請けとして受注契約した予定価格３，０００万円以上の「電気工事」の工事件数
ただし、令和２年度災害関連等工事（※１３）で元請けとして受注契約した工事は除く。</t>
    <rPh sb="72" eb="74">
      <t>デンキ</t>
    </rPh>
    <phoneticPr fontId="4"/>
  </si>
  <si>
    <t>（※１４）「電気工事」の工事成績評定点：同一許可業種で、請負額２，５００万円以上の工事。
　　　　　注意）①電気通信工事　②電気工事のどちらかを設定する。</t>
    <rPh sb="6" eb="8">
      <t>デンキ</t>
    </rPh>
    <phoneticPr fontId="4"/>
  </si>
  <si>
    <t>天草空港航空灯火（誘導路灯他）LED化工事</t>
    <phoneticPr fontId="4"/>
  </si>
  <si>
    <t>天草地域振興局管内</t>
    <rPh sb="0" eb="2">
      <t>アマクサ</t>
    </rPh>
    <rPh sb="2" eb="4">
      <t>チイキ</t>
    </rPh>
    <rPh sb="4" eb="6">
      <t>シンコウ</t>
    </rPh>
    <rPh sb="6" eb="7">
      <t>キョク</t>
    </rPh>
    <rPh sb="7" eb="9">
      <t>カンナイ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</si>
</sst>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quot;点&quot;"/>
    <numFmt numFmtId="177" formatCode="#,##0&quot;点&quot;"/>
    <numFmt numFmtId="178" formatCode="#,##0.0&quot;点&quot;"/>
    <numFmt numFmtId="179" formatCode="&quot;／&quot;#,##0.0&quot;点&quot;"/>
    <numFmt numFmtId="180" formatCode="&quot;／&quot;#,##0.00&quot;点&quot;"/>
    <numFmt numFmtId="181" formatCode="&quot;10/&quot;#"/>
    <numFmt numFmtId="183" formatCode="0000"/>
  </numFmts>
  <fonts count="2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font>
    <font>
      <sz val="14"/>
      <color theme="1"/>
      <name val="ＭＳ ゴシック"/>
      <family val="3"/>
      <charset val="128"/>
    </font>
    <font>
      <sz val="36"/>
      <color theme="1"/>
      <name val="ＭＳ Ｐゴシック"/>
      <family val="3"/>
      <charset val="128"/>
    </font>
    <font>
      <sz val="12"/>
      <color theme="1"/>
      <name val="ＭＳ Ｐゴシック"/>
      <family val="3"/>
      <charset val="128"/>
    </font>
    <font>
      <u/>
      <sz val="11"/>
      <color theme="1"/>
      <name val="ＭＳ Ｐゴシック"/>
      <family val="3"/>
      <charset val="128"/>
    </font>
    <font>
      <sz val="11"/>
      <color theme="1"/>
      <name val="ＭＳ Ｐゴシック"/>
      <family val="3"/>
      <charset val="128"/>
      <scheme val="minor"/>
    </font>
    <font>
      <sz val="8"/>
      <color theme="1"/>
      <name val="ＭＳ Ｐゴシック"/>
      <family val="3"/>
      <charset val="128"/>
    </font>
    <font>
      <sz val="14"/>
      <color theme="1"/>
      <name val="ＭＳ Ｐゴシック"/>
      <family val="3"/>
      <charset val="128"/>
    </font>
    <font>
      <sz val="9"/>
      <color theme="1"/>
      <name val="ＭＳ Ｐゴシック"/>
      <family val="3"/>
      <charset val="128"/>
    </font>
    <font>
      <sz val="11"/>
      <color rgb="FFFF0000"/>
      <name val="ＭＳ Ｐゴシック"/>
      <family val="3"/>
      <charset val="128"/>
    </font>
    <font>
      <sz val="16"/>
      <name val="ＭＳ Ｐゴシック"/>
      <family val="3"/>
      <charset val="128"/>
    </font>
    <font>
      <sz val="14"/>
      <name val="ＭＳ Ｐゴシック"/>
      <family val="3"/>
      <charset val="128"/>
    </font>
    <font>
      <b/>
      <sz val="14"/>
      <color theme="1"/>
      <name val="ＭＳ Ｐゴシック"/>
      <family val="3"/>
      <charset val="128"/>
    </font>
    <font>
      <u/>
      <sz val="11"/>
      <name val="ＭＳ Ｐゴシック"/>
      <family val="3"/>
      <charset val="128"/>
    </font>
    <font>
      <strike/>
      <sz val="11"/>
      <name val="ＭＳ Ｐゴシック"/>
      <family val="3"/>
      <charset val="128"/>
    </font>
  </fonts>
  <fills count="7">
    <fill>
      <patternFill patternType="none"/>
    </fill>
    <fill>
      <patternFill patternType="gray125"/>
    </fill>
    <fill>
      <patternFill patternType="solid">
        <fgColor theme="6"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s>
  <borders count="9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style="medium">
        <color indexed="64"/>
      </right>
      <top/>
      <bottom style="medium">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medium">
        <color indexed="64"/>
      </right>
      <top/>
      <bottom/>
      <diagonal/>
    </border>
    <border>
      <left style="hair">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bottom/>
      <diagonal/>
    </border>
    <border>
      <left style="medium">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thin">
        <color indexed="64"/>
      </top>
      <bottom/>
      <diagonal/>
    </border>
    <border>
      <left style="hair">
        <color indexed="64"/>
      </left>
      <right/>
      <top style="medium">
        <color indexed="64"/>
      </top>
      <bottom style="hair">
        <color indexed="64"/>
      </bottom>
      <diagonal/>
    </border>
    <border>
      <left style="medium">
        <color indexed="64"/>
      </left>
      <right style="medium">
        <color indexed="64"/>
      </right>
      <top style="medium">
        <color indexed="64"/>
      </top>
      <bottom/>
      <diagonal/>
    </border>
    <border>
      <left style="hair">
        <color indexed="64"/>
      </left>
      <right/>
      <top style="thin">
        <color indexed="64"/>
      </top>
      <bottom/>
      <diagonal/>
    </border>
    <border>
      <left style="hair">
        <color indexed="64"/>
      </left>
      <right/>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medium">
        <color indexed="64"/>
      </left>
      <right style="hair">
        <color indexed="64"/>
      </right>
      <top style="medium">
        <color indexed="64"/>
      </top>
      <bottom style="hair">
        <color indexed="64"/>
      </bottom>
      <diagonal/>
    </border>
    <border>
      <left/>
      <right style="hair">
        <color indexed="64"/>
      </right>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style="thin">
        <color indexed="64"/>
      </bottom>
      <diagonal/>
    </border>
    <border>
      <left style="hair">
        <color indexed="64"/>
      </left>
      <right/>
      <top/>
      <bottom style="medium">
        <color indexed="64"/>
      </bottom>
      <diagonal/>
    </border>
    <border>
      <left style="hair">
        <color indexed="64"/>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hair">
        <color indexed="64"/>
      </left>
      <right/>
      <top style="medium">
        <color indexed="64"/>
      </top>
      <bottom/>
      <diagonal/>
    </border>
    <border>
      <left style="hair">
        <color indexed="64"/>
      </left>
      <right/>
      <top/>
      <bottom style="thin">
        <color indexed="64"/>
      </bottom>
      <diagonal/>
    </border>
    <border>
      <left/>
      <right style="hair">
        <color indexed="64"/>
      </right>
      <top style="medium">
        <color indexed="64"/>
      </top>
      <bottom style="hair">
        <color indexed="64"/>
      </bottom>
      <diagonal/>
    </border>
    <border diagonalDown="1">
      <left style="medium">
        <color indexed="64"/>
      </left>
      <right style="medium">
        <color indexed="64"/>
      </right>
      <top style="medium">
        <color indexed="64"/>
      </top>
      <bottom/>
      <diagonal style="hair">
        <color indexed="64"/>
      </diagonal>
    </border>
    <border>
      <left/>
      <right style="medium">
        <color indexed="64"/>
      </right>
      <top style="medium">
        <color indexed="64"/>
      </top>
      <bottom style="thin">
        <color indexed="64"/>
      </bottom>
      <diagonal/>
    </border>
    <border>
      <left/>
      <right style="hair">
        <color indexed="64"/>
      </right>
      <top style="hair">
        <color indexed="64"/>
      </top>
      <bottom style="hair">
        <color indexed="64"/>
      </bottom>
      <diagonal/>
    </border>
    <border diagonalDown="1">
      <left style="medium">
        <color indexed="64"/>
      </left>
      <right style="medium">
        <color indexed="64"/>
      </right>
      <top/>
      <bottom/>
      <diagonal style="hair">
        <color indexed="64"/>
      </diagonal>
    </border>
    <border>
      <left/>
      <right style="medium">
        <color indexed="64"/>
      </right>
      <top style="thin">
        <color indexed="64"/>
      </top>
      <bottom style="thin">
        <color indexed="64"/>
      </bottom>
      <diagonal/>
    </border>
    <border>
      <left/>
      <right style="hair">
        <color indexed="64"/>
      </right>
      <top style="hair">
        <color indexed="64"/>
      </top>
      <bottom style="thin">
        <color indexed="64"/>
      </bottom>
      <diagonal/>
    </border>
    <border diagonalDown="1">
      <left style="medium">
        <color indexed="64"/>
      </left>
      <right style="medium">
        <color indexed="64"/>
      </right>
      <top/>
      <bottom style="thin">
        <color indexed="64"/>
      </bottom>
      <diagonal style="hair">
        <color indexed="64"/>
      </diagonal>
    </border>
    <border diagonalDown="1">
      <left style="medium">
        <color indexed="64"/>
      </left>
      <right style="medium">
        <color indexed="64"/>
      </right>
      <top style="thin">
        <color indexed="64"/>
      </top>
      <bottom/>
      <diagonal style="hair">
        <color indexed="64"/>
      </diagonal>
    </border>
    <border diagonalDown="1">
      <left style="medium">
        <color indexed="64"/>
      </left>
      <right style="medium">
        <color indexed="64"/>
      </right>
      <top/>
      <bottom style="medium">
        <color indexed="64"/>
      </bottom>
      <diagonal style="hair">
        <color indexed="64"/>
      </diagonal>
    </border>
    <border>
      <left/>
      <right style="medium">
        <color indexed="64"/>
      </right>
      <top style="thin">
        <color indexed="64"/>
      </top>
      <bottom style="medium">
        <color indexed="64"/>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style="medium">
        <color indexed="64"/>
      </top>
      <bottom style="medium">
        <color indexed="64"/>
      </bottom>
      <diagonal style="thin">
        <color indexed="64"/>
      </diagonal>
    </border>
    <border>
      <left/>
      <right style="medium">
        <color indexed="64"/>
      </right>
      <top/>
      <bottom style="thin">
        <color indexed="64"/>
      </bottom>
      <diagonal/>
    </border>
    <border>
      <left/>
      <right style="medium">
        <color indexed="64"/>
      </right>
      <top style="thin">
        <color indexed="64"/>
      </top>
      <bottom/>
      <diagonal/>
    </border>
    <border diagonalDown="1">
      <left style="medium">
        <color indexed="64"/>
      </left>
      <right style="medium">
        <color indexed="64"/>
      </right>
      <top/>
      <bottom/>
      <diagonal style="thin">
        <color indexed="64"/>
      </diagonal>
    </border>
    <border diagonalDown="1">
      <left style="medium">
        <color indexed="64"/>
      </left>
      <right style="medium">
        <color indexed="64"/>
      </right>
      <top/>
      <bottom style="medium">
        <color indexed="64"/>
      </bottom>
      <diagonal style="thin">
        <color indexed="64"/>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diagonalDown="1">
      <left style="medium">
        <color indexed="64"/>
      </left>
      <right style="medium">
        <color indexed="64"/>
      </right>
      <top style="medium">
        <color indexed="64"/>
      </top>
      <bottom style="thin">
        <color indexed="64"/>
      </bottom>
      <diagonal style="thin">
        <color indexed="64"/>
      </diagonal>
    </border>
    <border diagonalDown="1">
      <left style="medium">
        <color indexed="64"/>
      </left>
      <right style="medium">
        <color indexed="64"/>
      </right>
      <top style="thin">
        <color indexed="64"/>
      </top>
      <bottom style="thin">
        <color indexed="64"/>
      </bottom>
      <diagonal style="thin">
        <color indexed="64"/>
      </diagonal>
    </border>
    <border diagonalDown="1">
      <left style="medium">
        <color indexed="64"/>
      </left>
      <right style="medium">
        <color indexed="64"/>
      </right>
      <top style="thin">
        <color indexed="64"/>
      </top>
      <bottom style="medium">
        <color indexed="64"/>
      </bottom>
      <diagonal style="thin">
        <color indexed="64"/>
      </diagonal>
    </border>
    <border diagonalDown="1">
      <left style="medium">
        <color indexed="64"/>
      </left>
      <right style="medium">
        <color indexed="64"/>
      </right>
      <top style="thin">
        <color indexed="64"/>
      </top>
      <bottom/>
      <diagonal style="thin">
        <color indexed="64"/>
      </diagonal>
    </border>
    <border diagonalDown="1">
      <left style="medium">
        <color indexed="64"/>
      </left>
      <right style="medium">
        <color indexed="64"/>
      </right>
      <top/>
      <bottom style="thin">
        <color indexed="64"/>
      </bottom>
      <diagonal style="thin">
        <color indexed="64"/>
      </diagonal>
    </border>
    <border>
      <left style="hair">
        <color indexed="64"/>
      </left>
      <right style="medium">
        <color indexed="64"/>
      </right>
      <top style="hair">
        <color indexed="64"/>
      </top>
      <bottom/>
      <diagonal/>
    </border>
  </borders>
  <cellStyleXfs count="4">
    <xf numFmtId="0" fontId="0" fillId="0" borderId="0">
      <alignment vertical="center"/>
    </xf>
    <xf numFmtId="0" fontId="3" fillId="0" borderId="0">
      <alignment vertical="center"/>
    </xf>
    <xf numFmtId="0" fontId="2" fillId="0" borderId="0">
      <alignment vertical="center"/>
    </xf>
    <xf numFmtId="0" fontId="1" fillId="0" borderId="0">
      <alignment vertical="center"/>
    </xf>
  </cellStyleXfs>
  <cellXfs count="242">
    <xf numFmtId="0" fontId="0" fillId="0" borderId="0" xfId="0">
      <alignment vertical="center"/>
    </xf>
    <xf numFmtId="0" fontId="5" fillId="0" borderId="0" xfId="0" applyFont="1">
      <alignment vertical="center"/>
    </xf>
    <xf numFmtId="0" fontId="6" fillId="0" borderId="0" xfId="0" applyFont="1" applyAlignment="1">
      <alignment vertical="top"/>
    </xf>
    <xf numFmtId="0" fontId="7" fillId="0" borderId="0" xfId="0" applyFont="1">
      <alignment vertical="center"/>
    </xf>
    <xf numFmtId="0" fontId="8" fillId="0" borderId="5" xfId="0" applyFont="1" applyBorder="1">
      <alignment vertical="center"/>
    </xf>
    <xf numFmtId="0" fontId="8" fillId="0" borderId="0" xfId="0" applyFont="1" applyAlignment="1">
      <alignment horizontal="center" vertical="center" shrinkToFit="1"/>
    </xf>
    <xf numFmtId="0" fontId="5" fillId="0" borderId="58" xfId="0" applyFont="1" applyBorder="1" applyAlignment="1">
      <alignment horizontal="distributed" vertical="center" indent="3"/>
    </xf>
    <xf numFmtId="0" fontId="5" fillId="0" borderId="55" xfId="0" applyFont="1" applyBorder="1" applyAlignment="1">
      <alignment horizontal="distributed" vertical="center" indent="3"/>
    </xf>
    <xf numFmtId="0" fontId="5" fillId="0" borderId="0" xfId="0" applyFont="1" applyAlignment="1">
      <alignment horizontal="center" vertical="center"/>
    </xf>
    <xf numFmtId="178" fontId="5" fillId="0" borderId="49" xfId="0" applyNumberFormat="1" applyFont="1" applyBorder="1">
      <alignment vertical="center"/>
    </xf>
    <xf numFmtId="179" fontId="5" fillId="0" borderId="0" xfId="0" applyNumberFormat="1" applyFont="1">
      <alignment vertical="center"/>
    </xf>
    <xf numFmtId="178" fontId="5" fillId="0" borderId="28" xfId="0" applyNumberFormat="1" applyFont="1" applyBorder="1">
      <alignment vertical="center"/>
    </xf>
    <xf numFmtId="178" fontId="5" fillId="0" borderId="40" xfId="0" applyNumberFormat="1" applyFont="1" applyBorder="1">
      <alignment vertical="center"/>
    </xf>
    <xf numFmtId="0" fontId="5" fillId="0" borderId="32" xfId="0" applyFont="1" applyBorder="1" applyAlignment="1">
      <alignment vertical="center" shrinkToFit="1"/>
    </xf>
    <xf numFmtId="0" fontId="5" fillId="0" borderId="29" xfId="0" applyFont="1" applyBorder="1" applyAlignment="1">
      <alignment vertical="center" shrinkToFit="1"/>
    </xf>
    <xf numFmtId="0" fontId="5" fillId="0" borderId="41" xfId="0" applyFont="1" applyBorder="1" applyAlignment="1">
      <alignment vertical="center" shrinkToFit="1"/>
    </xf>
    <xf numFmtId="0" fontId="5" fillId="0" borderId="32" xfId="0" applyFont="1" applyBorder="1" applyAlignment="1">
      <alignment vertical="center" wrapText="1"/>
    </xf>
    <xf numFmtId="178" fontId="5" fillId="0" borderId="31" xfId="0" applyNumberFormat="1" applyFont="1" applyBorder="1">
      <alignment vertical="center"/>
    </xf>
    <xf numFmtId="0" fontId="5" fillId="0" borderId="28" xfId="0" applyFont="1" applyBorder="1" applyAlignment="1">
      <alignment vertical="center" wrapText="1"/>
    </xf>
    <xf numFmtId="0" fontId="5" fillId="0" borderId="31" xfId="0" applyFont="1" applyBorder="1" applyAlignment="1">
      <alignment horizontal="left" vertical="center" shrinkToFit="1"/>
    </xf>
    <xf numFmtId="0" fontId="5" fillId="0" borderId="40" xfId="0" applyFont="1" applyBorder="1" applyAlignment="1">
      <alignment horizontal="left" vertical="center" shrinkToFit="1"/>
    </xf>
    <xf numFmtId="0" fontId="10" fillId="0" borderId="38" xfId="0" applyFont="1" applyBorder="1" applyAlignment="1">
      <alignment horizontal="left" vertical="center" shrinkToFit="1"/>
    </xf>
    <xf numFmtId="178" fontId="5" fillId="0" borderId="51" xfId="1" applyNumberFormat="1" applyFont="1" applyBorder="1">
      <alignment vertical="center"/>
    </xf>
    <xf numFmtId="0" fontId="10" fillId="0" borderId="29" xfId="0" applyFont="1" applyBorder="1" applyAlignment="1">
      <alignment vertical="center" shrinkToFit="1"/>
    </xf>
    <xf numFmtId="178" fontId="5" fillId="0" borderId="28" xfId="1" applyNumberFormat="1" applyFont="1" applyBorder="1">
      <alignment vertical="center"/>
    </xf>
    <xf numFmtId="0" fontId="10" fillId="0" borderId="32" xfId="0" applyFont="1" applyBorder="1" applyAlignment="1">
      <alignment vertical="center" shrinkToFit="1"/>
    </xf>
    <xf numFmtId="0" fontId="10" fillId="0" borderId="45" xfId="0" applyFont="1" applyBorder="1" applyAlignment="1">
      <alignment vertical="center" shrinkToFit="1"/>
    </xf>
    <xf numFmtId="0" fontId="5" fillId="0" borderId="31" xfId="0" applyFont="1" applyBorder="1" applyAlignment="1">
      <alignment horizontal="left" vertical="center" wrapText="1"/>
    </xf>
    <xf numFmtId="0" fontId="11" fillId="0" borderId="0" xfId="0" applyFont="1">
      <alignment vertical="center"/>
    </xf>
    <xf numFmtId="0" fontId="5" fillId="0" borderId="34" xfId="0" applyFont="1" applyBorder="1" applyAlignment="1">
      <alignment horizontal="left" vertical="center" shrinkToFit="1"/>
    </xf>
    <xf numFmtId="0" fontId="5" fillId="0" borderId="41" xfId="0" applyFont="1" applyBorder="1" applyAlignment="1">
      <alignment horizontal="left" vertical="center" shrinkToFit="1"/>
    </xf>
    <xf numFmtId="0" fontId="5" fillId="0" borderId="52" xfId="0" applyFont="1" applyBorder="1" applyAlignment="1">
      <alignment horizontal="left" vertical="center" wrapText="1"/>
    </xf>
    <xf numFmtId="0" fontId="5" fillId="0" borderId="28" xfId="0" applyFont="1" applyBorder="1" applyAlignment="1">
      <alignment horizontal="left" vertical="center" wrapText="1"/>
    </xf>
    <xf numFmtId="0" fontId="5" fillId="2" borderId="25" xfId="0" applyFont="1" applyFill="1" applyBorder="1" applyAlignment="1">
      <alignment vertical="center" wrapText="1"/>
    </xf>
    <xf numFmtId="0" fontId="5" fillId="2" borderId="24" xfId="0" applyFont="1" applyFill="1" applyBorder="1" applyAlignment="1">
      <alignment horizontal="left" vertical="center" wrapText="1"/>
    </xf>
    <xf numFmtId="0" fontId="5" fillId="2" borderId="23" xfId="0" applyFont="1" applyFill="1" applyBorder="1" applyAlignment="1">
      <alignment horizontal="left" vertical="center" shrinkToFit="1"/>
    </xf>
    <xf numFmtId="176" fontId="5" fillId="2" borderId="23" xfId="0" applyNumberFormat="1" applyFont="1" applyFill="1" applyBorder="1">
      <alignment vertical="center"/>
    </xf>
    <xf numFmtId="0" fontId="5" fillId="2" borderId="21" xfId="0" applyFont="1" applyFill="1" applyBorder="1" applyAlignment="1">
      <alignment vertical="center" wrapText="1"/>
    </xf>
    <xf numFmtId="0" fontId="5" fillId="2" borderId="20" xfId="0" applyFont="1" applyFill="1" applyBorder="1" applyAlignment="1">
      <alignment horizontal="left" vertical="center" wrapText="1"/>
    </xf>
    <xf numFmtId="0" fontId="5" fillId="2" borderId="19" xfId="0" applyFont="1" applyFill="1" applyBorder="1" applyAlignment="1">
      <alignment horizontal="left" vertical="center" shrinkToFit="1"/>
    </xf>
    <xf numFmtId="181" fontId="5" fillId="2" borderId="19" xfId="0" quotePrefix="1" applyNumberFormat="1" applyFont="1" applyFill="1" applyBorder="1" applyAlignment="1">
      <alignment horizontal="right" vertical="center"/>
    </xf>
    <xf numFmtId="0" fontId="5" fillId="2" borderId="17" xfId="0" applyFont="1" applyFill="1" applyBorder="1" applyAlignment="1">
      <alignment vertical="center" wrapText="1"/>
    </xf>
    <xf numFmtId="0" fontId="5" fillId="2" borderId="16" xfId="0" applyFont="1" applyFill="1" applyBorder="1" applyAlignment="1">
      <alignment horizontal="left" vertical="center" wrapText="1"/>
    </xf>
    <xf numFmtId="0" fontId="5" fillId="2" borderId="15" xfId="0" applyFont="1" applyFill="1" applyBorder="1" applyAlignment="1">
      <alignment horizontal="left" vertical="center" shrinkToFit="1"/>
    </xf>
    <xf numFmtId="176" fontId="8" fillId="2" borderId="15" xfId="0" applyNumberFormat="1" applyFont="1" applyFill="1" applyBorder="1">
      <alignment vertical="center"/>
    </xf>
    <xf numFmtId="0" fontId="5" fillId="0" borderId="52" xfId="0" applyFont="1" applyBorder="1" applyAlignment="1">
      <alignment horizontal="left" vertical="center" shrinkToFit="1"/>
    </xf>
    <xf numFmtId="0" fontId="5" fillId="0" borderId="28" xfId="0" applyFont="1" applyBorder="1" applyAlignment="1">
      <alignment horizontal="left" vertical="center" shrinkToFit="1"/>
    </xf>
    <xf numFmtId="0" fontId="5" fillId="0" borderId="64" xfId="0" applyFont="1" applyBorder="1" applyAlignment="1">
      <alignment horizontal="left" vertical="center" shrinkToFit="1"/>
    </xf>
    <xf numFmtId="0" fontId="5" fillId="2" borderId="66"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65" xfId="0" applyFont="1" applyFill="1" applyBorder="1" applyAlignment="1">
      <alignment horizontal="left" vertical="center" shrinkToFit="1"/>
    </xf>
    <xf numFmtId="0" fontId="5" fillId="0" borderId="47" xfId="0" applyFont="1" applyBorder="1" applyAlignment="1">
      <alignment vertical="center" shrinkToFit="1"/>
    </xf>
    <xf numFmtId="178" fontId="5" fillId="0" borderId="46" xfId="0" applyNumberFormat="1" applyFont="1" applyBorder="1">
      <alignment vertical="center"/>
    </xf>
    <xf numFmtId="0" fontId="5" fillId="0" borderId="34" xfId="0" applyFont="1" applyBorder="1" applyAlignment="1">
      <alignment vertical="center" wrapText="1"/>
    </xf>
    <xf numFmtId="178" fontId="5" fillId="0" borderId="34" xfId="0" applyNumberFormat="1" applyFont="1" applyBorder="1">
      <alignment vertical="center"/>
    </xf>
    <xf numFmtId="0" fontId="5" fillId="0" borderId="35" xfId="0" applyFont="1" applyBorder="1" applyAlignment="1">
      <alignment vertical="center" shrinkToFit="1"/>
    </xf>
    <xf numFmtId="0" fontId="5" fillId="0" borderId="31" xfId="0" applyFont="1" applyBorder="1" applyAlignment="1">
      <alignment vertical="center" shrinkToFit="1"/>
    </xf>
    <xf numFmtId="0" fontId="5" fillId="0" borderId="28" xfId="0" applyFont="1" applyBorder="1" applyAlignment="1">
      <alignment vertical="center" shrinkToFit="1"/>
    </xf>
    <xf numFmtId="0" fontId="5" fillId="0" borderId="34" xfId="0" applyFont="1" applyBorder="1" applyAlignment="1">
      <alignment vertical="center" shrinkToFit="1"/>
    </xf>
    <xf numFmtId="178" fontId="5" fillId="0" borderId="26" xfId="0" applyNumberFormat="1" applyFont="1" applyBorder="1">
      <alignment vertical="center"/>
    </xf>
    <xf numFmtId="0" fontId="5" fillId="2" borderId="60" xfId="0" applyFont="1" applyFill="1" applyBorder="1" applyAlignment="1">
      <alignment vertical="center" wrapText="1"/>
    </xf>
    <xf numFmtId="0" fontId="5" fillId="2" borderId="61" xfId="0" applyFont="1" applyFill="1" applyBorder="1" applyAlignment="1">
      <alignment vertical="center" wrapText="1"/>
    </xf>
    <xf numFmtId="0" fontId="5" fillId="2" borderId="62" xfId="0" applyFont="1" applyFill="1" applyBorder="1" applyAlignment="1">
      <alignment vertical="center" wrapText="1"/>
    </xf>
    <xf numFmtId="0" fontId="5" fillId="0" borderId="13" xfId="0" applyFont="1" applyBorder="1">
      <alignment vertical="center"/>
    </xf>
    <xf numFmtId="0" fontId="5" fillId="0" borderId="12" xfId="0" applyFont="1" applyBorder="1">
      <alignment vertical="center"/>
    </xf>
    <xf numFmtId="180" fontId="8" fillId="0" borderId="11" xfId="0" applyNumberFormat="1" applyFont="1" applyBorder="1">
      <alignment vertical="center"/>
    </xf>
    <xf numFmtId="0" fontId="5" fillId="0" borderId="11" xfId="0" applyFont="1" applyBorder="1">
      <alignment vertical="center"/>
    </xf>
    <xf numFmtId="0" fontId="5" fillId="0" borderId="10" xfId="0" applyFont="1" applyBorder="1">
      <alignment vertical="center"/>
    </xf>
    <xf numFmtId="0" fontId="5" fillId="0" borderId="3" xfId="0" applyFont="1" applyBorder="1">
      <alignment vertical="center"/>
    </xf>
    <xf numFmtId="0" fontId="5" fillId="0" borderId="9" xfId="0" applyFont="1" applyBorder="1">
      <alignment vertical="center"/>
    </xf>
    <xf numFmtId="0" fontId="5" fillId="0" borderId="8" xfId="0" applyFont="1" applyBorder="1">
      <alignment vertical="center"/>
    </xf>
    <xf numFmtId="0" fontId="5" fillId="0" borderId="7" xfId="0" applyFont="1" applyBorder="1" applyAlignment="1">
      <alignment horizontal="left" vertical="center"/>
    </xf>
    <xf numFmtId="0" fontId="5" fillId="0" borderId="0" xfId="0" applyFont="1" applyAlignment="1">
      <alignment horizontal="left" vertical="center" shrinkToFit="1"/>
    </xf>
    <xf numFmtId="0" fontId="5" fillId="0" borderId="7" xfId="0" applyFont="1" applyBorder="1" applyAlignment="1">
      <alignment horizontal="left" vertical="center" wrapText="1"/>
    </xf>
    <xf numFmtId="0" fontId="5" fillId="0" borderId="6" xfId="0" applyFont="1" applyBorder="1">
      <alignment vertical="center"/>
    </xf>
    <xf numFmtId="0" fontId="5" fillId="0" borderId="4" xfId="0" applyFont="1" applyBorder="1" applyAlignment="1">
      <alignment horizontal="lef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shrinkToFit="1"/>
    </xf>
    <xf numFmtId="176" fontId="5" fillId="0" borderId="2" xfId="0" applyNumberFormat="1" applyFont="1" applyBorder="1" applyAlignment="1">
      <alignment horizontal="center" vertical="center"/>
    </xf>
    <xf numFmtId="177" fontId="5" fillId="0" borderId="2" xfId="0" applyNumberFormat="1" applyFont="1" applyBorder="1" applyAlignment="1">
      <alignment horizontal="center"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69" xfId="0" applyFont="1" applyBorder="1" applyAlignment="1">
      <alignment horizontal="center" vertical="center"/>
    </xf>
    <xf numFmtId="178" fontId="5" fillId="0" borderId="51" xfId="0" applyNumberFormat="1" applyFont="1" applyBorder="1">
      <alignment vertical="center"/>
    </xf>
    <xf numFmtId="178" fontId="5" fillId="2" borderId="65" xfId="0" applyNumberFormat="1" applyFont="1" applyFill="1" applyBorder="1">
      <alignment vertical="center"/>
    </xf>
    <xf numFmtId="178" fontId="5" fillId="2" borderId="23" xfId="0" applyNumberFormat="1" applyFont="1" applyFill="1" applyBorder="1">
      <alignment vertical="center"/>
    </xf>
    <xf numFmtId="178" fontId="5" fillId="2" borderId="19" xfId="0" applyNumberFormat="1" applyFont="1" applyFill="1" applyBorder="1">
      <alignment vertical="center"/>
    </xf>
    <xf numFmtId="178" fontId="5" fillId="2" borderId="15" xfId="0" applyNumberFormat="1" applyFont="1" applyFill="1" applyBorder="1">
      <alignment vertical="center"/>
    </xf>
    <xf numFmtId="0" fontId="14" fillId="0" borderId="50" xfId="0" applyFont="1" applyBorder="1" applyAlignment="1">
      <alignment horizontal="center" vertical="center" wrapText="1"/>
    </xf>
    <xf numFmtId="178" fontId="8" fillId="0" borderId="69" xfId="0" applyNumberFormat="1" applyFont="1" applyBorder="1">
      <alignment vertical="center"/>
    </xf>
    <xf numFmtId="178" fontId="8" fillId="0" borderId="28" xfId="0" applyNumberFormat="1" applyFont="1" applyBorder="1">
      <alignment vertical="center"/>
    </xf>
    <xf numFmtId="178" fontId="8" fillId="0" borderId="40" xfId="0" applyNumberFormat="1" applyFont="1" applyBorder="1">
      <alignment vertical="center"/>
    </xf>
    <xf numFmtId="178" fontId="8" fillId="0" borderId="31" xfId="0" applyNumberFormat="1" applyFont="1" applyBorder="1">
      <alignment vertical="center"/>
    </xf>
    <xf numFmtId="178" fontId="8" fillId="0" borderId="70" xfId="0" applyNumberFormat="1" applyFont="1" applyBorder="1">
      <alignment vertical="center"/>
    </xf>
    <xf numFmtId="0" fontId="8" fillId="2" borderId="66" xfId="0" applyFont="1" applyFill="1" applyBorder="1">
      <alignment vertical="center"/>
    </xf>
    <xf numFmtId="0" fontId="8" fillId="2" borderId="65" xfId="0" applyFont="1" applyFill="1" applyBorder="1">
      <alignment vertical="center"/>
    </xf>
    <xf numFmtId="0" fontId="8" fillId="2" borderId="14" xfId="0" applyFont="1" applyFill="1" applyBorder="1">
      <alignment vertical="center"/>
    </xf>
    <xf numFmtId="0" fontId="8" fillId="2" borderId="82" xfId="0" applyFont="1" applyFill="1" applyBorder="1">
      <alignment vertical="center"/>
    </xf>
    <xf numFmtId="180" fontId="8" fillId="2" borderId="73" xfId="0" applyNumberFormat="1" applyFont="1" applyFill="1" applyBorder="1">
      <alignment vertical="center"/>
    </xf>
    <xf numFmtId="0" fontId="8" fillId="0" borderId="12" xfId="0" applyFont="1" applyBorder="1">
      <alignment vertical="center"/>
    </xf>
    <xf numFmtId="180" fontId="12" fillId="0" borderId="11" xfId="0" applyNumberFormat="1" applyFont="1" applyBorder="1">
      <alignment vertical="center"/>
    </xf>
    <xf numFmtId="0" fontId="5" fillId="0" borderId="28" xfId="0" applyFont="1" applyBorder="1" applyAlignment="1">
      <alignment horizontal="right" vertical="center" shrinkToFit="1"/>
    </xf>
    <xf numFmtId="178" fontId="5" fillId="0" borderId="40" xfId="1" applyNumberFormat="1" applyFont="1" applyBorder="1">
      <alignment vertical="center"/>
    </xf>
    <xf numFmtId="0" fontId="5" fillId="0" borderId="9" xfId="0" applyFont="1" applyBorder="1" applyAlignment="1">
      <alignment horizontal="center" vertical="center"/>
    </xf>
    <xf numFmtId="180" fontId="5" fillId="2" borderId="73" xfId="0" applyNumberFormat="1" applyFont="1" applyFill="1" applyBorder="1">
      <alignment vertical="center"/>
    </xf>
    <xf numFmtId="181" fontId="5" fillId="2" borderId="76" xfId="0" quotePrefix="1" applyNumberFormat="1" applyFont="1" applyFill="1" applyBorder="1" applyAlignment="1">
      <alignment horizontal="right" vertical="center"/>
    </xf>
    <xf numFmtId="180" fontId="8" fillId="2" borderId="81" xfId="0" applyNumberFormat="1" applyFont="1" applyFill="1" applyBorder="1">
      <alignment vertical="center"/>
    </xf>
    <xf numFmtId="180" fontId="8" fillId="2" borderId="11" xfId="0" applyNumberFormat="1" applyFont="1" applyFill="1" applyBorder="1" applyAlignment="1">
      <alignment horizontal="right" vertical="center"/>
    </xf>
    <xf numFmtId="176" fontId="8" fillId="2" borderId="92" xfId="0" applyNumberFormat="1" applyFont="1" applyFill="1" applyBorder="1">
      <alignment vertical="center"/>
    </xf>
    <xf numFmtId="178" fontId="5" fillId="2" borderId="90" xfId="0" applyNumberFormat="1" applyFont="1" applyFill="1" applyBorder="1">
      <alignment vertical="center"/>
    </xf>
    <xf numFmtId="178" fontId="5" fillId="2" borderId="91" xfId="0" applyNumberFormat="1" applyFont="1" applyFill="1" applyBorder="1">
      <alignment vertical="center"/>
    </xf>
    <xf numFmtId="178" fontId="5" fillId="2" borderId="92" xfId="0" applyNumberFormat="1" applyFont="1" applyFill="1" applyBorder="1">
      <alignment vertical="center"/>
    </xf>
    <xf numFmtId="0" fontId="5" fillId="3" borderId="83" xfId="0" applyFont="1" applyFill="1" applyBorder="1">
      <alignment vertical="center"/>
    </xf>
    <xf numFmtId="0" fontId="8" fillId="3" borderId="83" xfId="0" applyFont="1" applyFill="1" applyBorder="1">
      <alignment vertical="center"/>
    </xf>
    <xf numFmtId="0" fontId="5" fillId="0" borderId="5" xfId="0" applyFont="1" applyBorder="1" applyAlignment="1">
      <alignment horizontal="left" vertical="center" wrapText="1"/>
    </xf>
    <xf numFmtId="178" fontId="5" fillId="0" borderId="34" xfId="0" applyNumberFormat="1" applyFont="1" applyBorder="1" applyAlignment="1">
      <alignment horizontal="right" vertical="center"/>
    </xf>
    <xf numFmtId="0" fontId="5" fillId="0" borderId="32" xfId="0" applyFont="1" applyBorder="1" applyAlignment="1">
      <alignment horizontal="left" vertical="center" wrapText="1"/>
    </xf>
    <xf numFmtId="0" fontId="8" fillId="0" borderId="5" xfId="0" applyFont="1" applyBorder="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27" xfId="0" applyBorder="1" applyAlignment="1">
      <alignment vertical="center" shrinkToFit="1"/>
    </xf>
    <xf numFmtId="0" fontId="0" fillId="0" borderId="32" xfId="0" applyBorder="1" applyAlignment="1">
      <alignment vertical="center" shrinkToFit="1"/>
    </xf>
    <xf numFmtId="0" fontId="0" fillId="0" borderId="29" xfId="0" applyBorder="1" applyAlignment="1">
      <alignment vertical="center" shrinkToFit="1"/>
    </xf>
    <xf numFmtId="0" fontId="15" fillId="4" borderId="0" xfId="0" applyFont="1" applyFill="1">
      <alignment vertical="center"/>
    </xf>
    <xf numFmtId="183" fontId="16" fillId="0" borderId="0" xfId="0" applyNumberFormat="1" applyFont="1" applyAlignment="1">
      <alignment horizontal="left" vertical="center"/>
    </xf>
    <xf numFmtId="178" fontId="5" fillId="0" borderId="95" xfId="0" applyNumberFormat="1" applyFont="1" applyBorder="1" applyAlignment="1">
      <alignment horizontal="right" vertical="center"/>
    </xf>
    <xf numFmtId="0" fontId="17" fillId="0" borderId="0" xfId="0" applyFont="1" applyAlignment="1">
      <alignment horizontal="right" vertical="center"/>
    </xf>
    <xf numFmtId="0" fontId="12" fillId="5" borderId="0" xfId="0" applyFont="1" applyFill="1" applyAlignment="1">
      <alignment horizontal="center" vertical="center"/>
    </xf>
    <xf numFmtId="176" fontId="8" fillId="2" borderId="90" xfId="0" applyNumberFormat="1" applyFont="1" applyFill="1" applyBorder="1">
      <alignment vertical="center"/>
    </xf>
    <xf numFmtId="176" fontId="8" fillId="2" borderId="91" xfId="0" quotePrefix="1" applyNumberFormat="1" applyFont="1" applyFill="1" applyBorder="1" applyAlignment="1">
      <alignment horizontal="right" vertical="center"/>
    </xf>
    <xf numFmtId="176" fontId="8" fillId="2" borderId="83" xfId="0" applyNumberFormat="1" applyFont="1" applyFill="1" applyBorder="1">
      <alignment vertical="center"/>
    </xf>
    <xf numFmtId="0" fontId="5" fillId="0" borderId="33" xfId="0" applyFont="1" applyBorder="1" applyAlignment="1">
      <alignment vertical="top" wrapText="1"/>
    </xf>
    <xf numFmtId="0" fontId="5" fillId="0" borderId="30" xfId="0" applyFont="1" applyBorder="1" applyAlignment="1">
      <alignment vertical="top" wrapText="1"/>
    </xf>
    <xf numFmtId="0" fontId="5" fillId="0" borderId="53" xfId="0" applyFont="1" applyBorder="1" applyAlignment="1">
      <alignment vertical="top" wrapText="1"/>
    </xf>
    <xf numFmtId="179" fontId="5" fillId="0" borderId="85" xfId="0" applyNumberFormat="1" applyFont="1" applyBorder="1" applyAlignment="1">
      <alignment horizontal="center" vertical="center"/>
    </xf>
    <xf numFmtId="179" fontId="5" fillId="0" borderId="7" xfId="0" applyNumberFormat="1" applyFont="1" applyBorder="1" applyAlignment="1">
      <alignment horizontal="center" vertical="center"/>
    </xf>
    <xf numFmtId="179" fontId="5" fillId="0" borderId="84" xfId="0" applyNumberFormat="1" applyFont="1" applyBorder="1" applyAlignment="1">
      <alignment horizontal="center" vertical="center"/>
    </xf>
    <xf numFmtId="0" fontId="5" fillId="0" borderId="48" xfId="0" applyFont="1" applyBorder="1" applyAlignment="1">
      <alignment vertical="top" wrapText="1"/>
    </xf>
    <xf numFmtId="0" fontId="5" fillId="0" borderId="42" xfId="0" applyFont="1" applyBorder="1" applyAlignment="1">
      <alignment vertical="top" wrapText="1"/>
    </xf>
    <xf numFmtId="0" fontId="5" fillId="0" borderId="43" xfId="0" applyFont="1" applyBorder="1" applyAlignment="1">
      <alignment vertical="top" wrapText="1"/>
    </xf>
    <xf numFmtId="176" fontId="8" fillId="5" borderId="89" xfId="0" applyNumberFormat="1" applyFont="1" applyFill="1" applyBorder="1" applyAlignment="1">
      <alignment horizontal="center" vertical="center"/>
    </xf>
    <xf numFmtId="176" fontId="8" fillId="5" borderId="88" xfId="0" applyNumberFormat="1" applyFont="1" applyFill="1" applyBorder="1" applyAlignment="1">
      <alignment horizontal="center" vertical="center"/>
    </xf>
    <xf numFmtId="176" fontId="8" fillId="5" borderId="22" xfId="0" applyNumberFormat="1" applyFont="1" applyFill="1" applyBorder="1" applyAlignment="1">
      <alignment horizontal="center" vertical="center"/>
    </xf>
    <xf numFmtId="176" fontId="8" fillId="5" borderId="18" xfId="0" applyNumberFormat="1" applyFont="1" applyFill="1" applyBorder="1" applyAlignment="1">
      <alignment horizontal="center" vertical="center"/>
    </xf>
    <xf numFmtId="0" fontId="5" fillId="0" borderId="43" xfId="0" applyFont="1" applyBorder="1" applyAlignment="1">
      <alignment horizontal="left" vertical="top" wrapText="1"/>
    </xf>
    <xf numFmtId="0" fontId="5" fillId="0" borderId="68" xfId="0" applyFont="1" applyBorder="1" applyAlignment="1">
      <alignment horizontal="left" vertical="top" wrapText="1"/>
    </xf>
    <xf numFmtId="0" fontId="5" fillId="0" borderId="38" xfId="0" applyFont="1" applyBorder="1" applyAlignment="1">
      <alignment horizontal="left" vertical="center" wrapText="1"/>
    </xf>
    <xf numFmtId="0" fontId="5" fillId="0" borderId="36" xfId="0" applyFont="1" applyBorder="1" applyAlignment="1">
      <alignment horizontal="left" vertical="center" wrapText="1"/>
    </xf>
    <xf numFmtId="0" fontId="5" fillId="0" borderId="59" xfId="0" applyFont="1" applyBorder="1" applyAlignment="1">
      <alignment horizontal="left" vertical="center" wrapText="1"/>
    </xf>
    <xf numFmtId="0" fontId="5" fillId="0" borderId="21" xfId="0" applyFont="1" applyBorder="1" applyAlignment="1">
      <alignment vertical="top" wrapText="1"/>
    </xf>
    <xf numFmtId="0" fontId="0" fillId="0" borderId="38" xfId="0" applyBorder="1" applyAlignment="1">
      <alignment horizontal="left" vertical="top" wrapText="1"/>
    </xf>
    <xf numFmtId="0" fontId="0" fillId="0" borderId="45" xfId="0" applyBorder="1" applyAlignment="1">
      <alignment horizontal="left" vertical="top" wrapText="1"/>
    </xf>
    <xf numFmtId="0" fontId="0" fillId="6" borderId="38" xfId="0" applyFill="1" applyBorder="1" applyAlignment="1">
      <alignment horizontal="left" vertical="top" wrapText="1"/>
    </xf>
    <xf numFmtId="0" fontId="0" fillId="6" borderId="45" xfId="0" applyFill="1" applyBorder="1" applyAlignment="1">
      <alignment horizontal="left" vertical="top" wrapText="1"/>
    </xf>
    <xf numFmtId="0" fontId="5" fillId="0" borderId="39" xfId="0" applyFont="1" applyBorder="1" applyAlignment="1">
      <alignment vertical="top" wrapText="1"/>
    </xf>
    <xf numFmtId="0" fontId="5" fillId="0" borderId="37" xfId="0" applyFont="1" applyBorder="1" applyAlignment="1">
      <alignment vertical="top" wrapText="1"/>
    </xf>
    <xf numFmtId="0" fontId="5" fillId="0" borderId="63" xfId="0" applyFont="1" applyBorder="1" applyAlignment="1">
      <alignment vertical="top" wrapText="1"/>
    </xf>
    <xf numFmtId="0" fontId="5" fillId="0" borderId="38" xfId="0" applyFont="1" applyBorder="1" applyAlignment="1">
      <alignment vertical="top" wrapText="1"/>
    </xf>
    <xf numFmtId="0" fontId="5" fillId="0" borderId="36" xfId="0" applyFont="1" applyBorder="1" applyAlignment="1">
      <alignment vertical="top" wrapText="1"/>
    </xf>
    <xf numFmtId="0" fontId="5" fillId="0" borderId="45" xfId="0" applyFont="1" applyBorder="1" applyAlignment="1">
      <alignment vertical="top" wrapText="1"/>
    </xf>
    <xf numFmtId="0" fontId="5" fillId="0" borderId="0" xfId="0" applyFont="1" applyAlignment="1">
      <alignment horizontal="left" vertical="center" wrapText="1"/>
    </xf>
    <xf numFmtId="0" fontId="14" fillId="0" borderId="5" xfId="0" applyFont="1" applyBorder="1">
      <alignment vertical="center"/>
    </xf>
    <xf numFmtId="0" fontId="8" fillId="0" borderId="5" xfId="0" applyFont="1" applyBorder="1" applyAlignment="1">
      <alignment horizontal="center" vertical="center" shrinkToFit="1"/>
    </xf>
    <xf numFmtId="0" fontId="5" fillId="0" borderId="56" xfId="0" applyFont="1" applyBorder="1" applyAlignment="1">
      <alignment vertical="top" wrapText="1"/>
    </xf>
    <xf numFmtId="0" fontId="5" fillId="0" borderId="54" xfId="0" applyFont="1" applyBorder="1" applyAlignment="1">
      <alignment vertical="top" wrapText="1"/>
    </xf>
    <xf numFmtId="0" fontId="5" fillId="0" borderId="44" xfId="0" applyFont="1" applyBorder="1" applyAlignment="1">
      <alignment vertical="top" wrapText="1"/>
    </xf>
    <xf numFmtId="0" fontId="5" fillId="0" borderId="55" xfId="0" applyFont="1" applyBorder="1" applyAlignment="1">
      <alignment vertical="top" wrapText="1"/>
    </xf>
    <xf numFmtId="0" fontId="5" fillId="0" borderId="55" xfId="0" applyFont="1" applyBorder="1" applyAlignment="1">
      <alignment vertical="top" wrapText="1" shrinkToFit="1"/>
    </xf>
    <xf numFmtId="0" fontId="5" fillId="0" borderId="36" xfId="0" applyFont="1" applyBorder="1" applyAlignment="1">
      <alignment vertical="top" wrapText="1" shrinkToFit="1"/>
    </xf>
    <xf numFmtId="0" fontId="5" fillId="0" borderId="45" xfId="0" applyFont="1" applyBorder="1" applyAlignment="1">
      <alignment vertical="top" wrapText="1" shrinkToFit="1"/>
    </xf>
    <xf numFmtId="179" fontId="5" fillId="0" borderId="9" xfId="0" applyNumberFormat="1"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50"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18" xfId="0" applyFont="1" applyBorder="1" applyAlignment="1">
      <alignment horizontal="center" vertical="center" textRotation="255"/>
    </xf>
    <xf numFmtId="179" fontId="5" fillId="0" borderId="85" xfId="1" applyNumberFormat="1" applyFont="1" applyBorder="1" applyAlignment="1">
      <alignment horizontal="center" vertical="center"/>
    </xf>
    <xf numFmtId="179" fontId="5" fillId="0" borderId="7" xfId="1" applyNumberFormat="1" applyFont="1" applyBorder="1" applyAlignment="1">
      <alignment horizontal="center" vertical="center"/>
    </xf>
    <xf numFmtId="0" fontId="0" fillId="6" borderId="36" xfId="0" applyFill="1" applyBorder="1" applyAlignment="1">
      <alignment horizontal="left" vertical="top" wrapText="1"/>
    </xf>
    <xf numFmtId="0" fontId="0" fillId="6" borderId="59" xfId="0" applyFill="1" applyBorder="1" applyAlignment="1">
      <alignment horizontal="left" vertical="top" wrapText="1"/>
    </xf>
    <xf numFmtId="0" fontId="0" fillId="0" borderId="38" xfId="0" applyBorder="1" applyAlignment="1">
      <alignment vertical="top" wrapText="1"/>
    </xf>
    <xf numFmtId="0" fontId="0" fillId="0" borderId="45" xfId="0" applyBorder="1" applyAlignment="1">
      <alignment vertical="top" wrapText="1"/>
    </xf>
    <xf numFmtId="179" fontId="5" fillId="0" borderId="84" xfId="1" applyNumberFormat="1" applyFont="1" applyBorder="1" applyAlignment="1">
      <alignment horizontal="center" vertical="center"/>
    </xf>
    <xf numFmtId="0" fontId="5" fillId="0" borderId="37" xfId="0" applyFont="1" applyBorder="1" applyAlignment="1">
      <alignment horizontal="left" vertical="top" wrapText="1"/>
    </xf>
    <xf numFmtId="0" fontId="5" fillId="0" borderId="63" xfId="0" applyFont="1" applyBorder="1" applyAlignment="1">
      <alignment horizontal="left" vertical="top" wrapText="1"/>
    </xf>
    <xf numFmtId="0" fontId="5" fillId="0" borderId="38" xfId="0" applyFont="1" applyBorder="1" applyAlignment="1">
      <alignment horizontal="left" vertical="top" wrapText="1"/>
    </xf>
    <xf numFmtId="0" fontId="5" fillId="0" borderId="36" xfId="0" applyFont="1" applyBorder="1" applyAlignment="1">
      <alignment horizontal="left" vertical="top" wrapText="1"/>
    </xf>
    <xf numFmtId="0" fontId="5" fillId="0" borderId="45" xfId="0" applyFont="1" applyBorder="1" applyAlignment="1">
      <alignment horizontal="left" vertical="top" wrapText="1"/>
    </xf>
    <xf numFmtId="0" fontId="5" fillId="0" borderId="57" xfId="0" applyFont="1" applyBorder="1" applyAlignment="1">
      <alignment vertical="top" wrapText="1"/>
    </xf>
    <xf numFmtId="0" fontId="0" fillId="0" borderId="36" xfId="0" applyBorder="1" applyAlignment="1">
      <alignment vertical="top" wrapText="1"/>
    </xf>
    <xf numFmtId="0" fontId="0" fillId="0" borderId="59" xfId="0" applyBorder="1" applyAlignment="1">
      <alignment vertical="top" wrapText="1"/>
    </xf>
    <xf numFmtId="179" fontId="5" fillId="0" borderId="4" xfId="0" applyNumberFormat="1" applyFont="1" applyBorder="1" applyAlignment="1">
      <alignment horizontal="center" vertical="center"/>
    </xf>
    <xf numFmtId="0" fontId="0" fillId="4" borderId="38" xfId="0" applyFill="1" applyBorder="1" applyAlignment="1">
      <alignment vertical="top" wrapText="1"/>
    </xf>
    <xf numFmtId="0" fontId="0" fillId="4" borderId="36" xfId="0" applyFill="1" applyBorder="1" applyAlignment="1">
      <alignment vertical="top" wrapText="1"/>
    </xf>
    <xf numFmtId="0" fontId="5" fillId="0" borderId="55" xfId="0" applyFont="1" applyBorder="1" applyAlignment="1">
      <alignment vertical="center" wrapText="1"/>
    </xf>
    <xf numFmtId="0" fontId="5" fillId="0" borderId="36" xfId="0" applyFont="1" applyBorder="1" applyAlignment="1">
      <alignment vertical="center" wrapText="1"/>
    </xf>
    <xf numFmtId="0" fontId="5" fillId="0" borderId="45" xfId="0" applyFont="1" applyBorder="1" applyAlignment="1">
      <alignment vertical="center" wrapText="1"/>
    </xf>
    <xf numFmtId="0" fontId="5" fillId="0" borderId="39" xfId="0" applyFont="1" applyBorder="1" applyAlignment="1">
      <alignment horizontal="left" vertical="top" wrapText="1"/>
    </xf>
    <xf numFmtId="0" fontId="13" fillId="0" borderId="1" xfId="0" applyFont="1" applyBorder="1" applyAlignment="1">
      <alignment horizontal="left" vertical="top" wrapText="1"/>
    </xf>
    <xf numFmtId="0" fontId="5" fillId="0" borderId="5" xfId="0" applyFont="1" applyBorder="1" applyAlignment="1">
      <alignment horizontal="left" vertical="center" wrapText="1"/>
    </xf>
    <xf numFmtId="0" fontId="8" fillId="0" borderId="13" xfId="0" applyFont="1" applyBorder="1" applyAlignment="1">
      <alignment horizontal="left" vertical="center"/>
    </xf>
    <xf numFmtId="0" fontId="8" fillId="0" borderId="12" xfId="0" applyFont="1" applyBorder="1" applyAlignment="1">
      <alignment horizontal="left" vertical="center"/>
    </xf>
    <xf numFmtId="179" fontId="8" fillId="0" borderId="73" xfId="0" applyNumberFormat="1" applyFont="1" applyBorder="1" applyAlignment="1">
      <alignment horizontal="center" vertical="center"/>
    </xf>
    <xf numFmtId="179" fontId="8" fillId="0" borderId="76" xfId="0" applyNumberFormat="1" applyFont="1" applyBorder="1" applyAlignment="1">
      <alignment horizontal="center" vertical="center"/>
    </xf>
    <xf numFmtId="0" fontId="8" fillId="0" borderId="28" xfId="0" applyFont="1" applyBorder="1" applyAlignment="1">
      <alignment horizontal="left" vertical="center" wrapText="1"/>
    </xf>
    <xf numFmtId="0" fontId="8" fillId="0" borderId="74" xfId="0" applyFont="1" applyBorder="1" applyAlignment="1">
      <alignment horizontal="left" vertical="center" wrapText="1"/>
    </xf>
    <xf numFmtId="0" fontId="8" fillId="0" borderId="40" xfId="0" applyFont="1" applyBorder="1" applyAlignment="1">
      <alignment horizontal="left" vertical="center"/>
    </xf>
    <xf numFmtId="0" fontId="8" fillId="0" borderId="77" xfId="0" applyFont="1" applyBorder="1" applyAlignment="1">
      <alignment horizontal="left" vertical="center"/>
    </xf>
    <xf numFmtId="0" fontId="8" fillId="0" borderId="43" xfId="0" applyFont="1" applyBorder="1" applyAlignment="1">
      <alignment horizontal="left" vertical="center"/>
    </xf>
    <xf numFmtId="0" fontId="8" fillId="0" borderId="68" xfId="0" applyFont="1" applyBorder="1" applyAlignment="1">
      <alignment horizontal="left" vertical="center"/>
    </xf>
    <xf numFmtId="0" fontId="8" fillId="0" borderId="51" xfId="0" applyFont="1" applyBorder="1" applyAlignment="1">
      <alignment horizontal="left" vertical="center" wrapText="1"/>
    </xf>
    <xf numFmtId="0" fontId="8" fillId="0" borderId="39" xfId="0" applyFont="1" applyBorder="1" applyAlignment="1">
      <alignment horizontal="left" vertical="center" wrapText="1"/>
    </xf>
    <xf numFmtId="0" fontId="19" fillId="0" borderId="0" xfId="0" applyFont="1" applyAlignment="1">
      <alignment horizontal="left" vertical="center" wrapText="1"/>
    </xf>
    <xf numFmtId="0" fontId="0" fillId="0" borderId="0" xfId="0" applyAlignment="1">
      <alignment horizontal="left" vertical="center" wrapText="1"/>
    </xf>
    <xf numFmtId="179" fontId="8" fillId="0" borderId="81" xfId="0" applyNumberFormat="1" applyFont="1" applyBorder="1" applyAlignment="1">
      <alignment horizontal="center" vertical="center"/>
    </xf>
    <xf numFmtId="0" fontId="8" fillId="0" borderId="10"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6" xfId="0" applyFont="1" applyBorder="1" applyAlignment="1">
      <alignment horizontal="center" vertical="center" textRotation="255"/>
    </xf>
    <xf numFmtId="0" fontId="5" fillId="0" borderId="0" xfId="0" applyFont="1" applyAlignment="1">
      <alignment horizontal="left" vertical="center"/>
    </xf>
    <xf numFmtId="176" fontId="8" fillId="5" borderId="50" xfId="0" applyNumberFormat="1" applyFont="1" applyFill="1" applyBorder="1" applyAlignment="1">
      <alignment horizontal="center" vertical="center"/>
    </xf>
    <xf numFmtId="176" fontId="8" fillId="3" borderId="93" xfId="0" applyNumberFormat="1" applyFont="1" applyFill="1" applyBorder="1" applyAlignment="1">
      <alignment horizontal="center" vertical="center"/>
    </xf>
    <xf numFmtId="176" fontId="8" fillId="3" borderId="86" xfId="0" applyNumberFormat="1" applyFont="1" applyFill="1" applyBorder="1" applyAlignment="1">
      <alignment horizontal="center" vertical="center"/>
    </xf>
    <xf numFmtId="176" fontId="8" fillId="3" borderId="94" xfId="0" applyNumberFormat="1" applyFont="1" applyFill="1" applyBorder="1" applyAlignment="1">
      <alignment horizontal="center" vertical="center"/>
    </xf>
    <xf numFmtId="176" fontId="8" fillId="5" borderId="89" xfId="1" applyNumberFormat="1" applyFont="1" applyFill="1" applyBorder="1" applyAlignment="1">
      <alignment horizontal="center" vertical="center"/>
    </xf>
    <xf numFmtId="176" fontId="8" fillId="5" borderId="88" xfId="1" applyNumberFormat="1" applyFont="1" applyFill="1" applyBorder="1" applyAlignment="1">
      <alignment horizontal="center" vertical="center"/>
    </xf>
    <xf numFmtId="0" fontId="5" fillId="0" borderId="38" xfId="0" applyFont="1" applyBorder="1" applyAlignment="1">
      <alignment vertical="top" wrapText="1" shrinkToFit="1"/>
    </xf>
    <xf numFmtId="176" fontId="8" fillId="3" borderId="87" xfId="0" applyNumberFormat="1" applyFont="1" applyFill="1" applyBorder="1" applyAlignment="1">
      <alignment horizontal="center" vertical="center"/>
    </xf>
    <xf numFmtId="0" fontId="9" fillId="4" borderId="38" xfId="0" applyFont="1" applyFill="1" applyBorder="1" applyAlignment="1">
      <alignment vertical="center" wrapText="1"/>
    </xf>
    <xf numFmtId="0" fontId="9" fillId="4" borderId="36" xfId="0" applyFont="1" applyFill="1" applyBorder="1" applyAlignment="1">
      <alignment vertical="center" wrapText="1"/>
    </xf>
    <xf numFmtId="0" fontId="9" fillId="4" borderId="45" xfId="0" applyFont="1" applyFill="1" applyBorder="1" applyAlignment="1">
      <alignment vertical="center" wrapText="1"/>
    </xf>
    <xf numFmtId="178" fontId="8" fillId="3" borderId="72" xfId="0" applyNumberFormat="1" applyFont="1" applyFill="1" applyBorder="1" applyAlignment="1">
      <alignment horizontal="center" vertical="center"/>
    </xf>
    <xf numFmtId="178" fontId="8" fillId="3" borderId="75" xfId="0" applyNumberFormat="1" applyFont="1" applyFill="1" applyBorder="1" applyAlignment="1">
      <alignment horizontal="center" vertical="center"/>
    </xf>
    <xf numFmtId="178" fontId="8" fillId="3" borderId="78" xfId="0" applyNumberFormat="1" applyFont="1" applyFill="1" applyBorder="1" applyAlignment="1">
      <alignment horizontal="center" vertical="center"/>
    </xf>
    <xf numFmtId="178" fontId="8" fillId="3" borderId="79" xfId="0" applyNumberFormat="1" applyFont="1" applyFill="1" applyBorder="1" applyAlignment="1">
      <alignment horizontal="center" vertical="center"/>
    </xf>
    <xf numFmtId="178" fontId="8" fillId="3" borderId="80" xfId="0" applyNumberFormat="1" applyFont="1" applyFill="1" applyBorder="1" applyAlignment="1">
      <alignment horizontal="center" vertical="center"/>
    </xf>
    <xf numFmtId="0" fontId="8" fillId="0" borderId="67" xfId="0" applyFont="1" applyBorder="1" applyAlignment="1">
      <alignment horizontal="left" vertical="center"/>
    </xf>
    <xf numFmtId="0" fontId="8" fillId="0" borderId="42" xfId="0" applyFont="1" applyBorder="1" applyAlignment="1">
      <alignment horizontal="left" vertical="center"/>
    </xf>
    <xf numFmtId="0" fontId="8" fillId="0" borderId="49" xfId="0" applyFont="1" applyBorder="1" applyAlignment="1">
      <alignment horizontal="left" vertical="center" wrapText="1"/>
    </xf>
    <xf numFmtId="0" fontId="8" fillId="0" borderId="71" xfId="0" applyFont="1" applyBorder="1" applyAlignment="1">
      <alignment horizontal="left" vertical="center" wrapText="1"/>
    </xf>
    <xf numFmtId="0" fontId="8" fillId="0" borderId="64" xfId="0" applyFont="1" applyBorder="1" applyAlignment="1">
      <alignment horizontal="left" vertical="center"/>
    </xf>
    <xf numFmtId="0" fontId="8" fillId="0" borderId="57" xfId="0" applyFont="1" applyBorder="1" applyAlignment="1">
      <alignment horizontal="left" vertical="center"/>
    </xf>
  </cellXfs>
  <cellStyles count="4">
    <cellStyle name="標準" xfId="0" builtinId="0"/>
    <cellStyle name="標準 2" xfId="2" xr:uid="{00000000-0005-0000-0000-000001000000}"/>
    <cellStyle name="標準 2 2" xfId="3" xr:uid="{00000000-0005-0000-0000-000002000000}"/>
    <cellStyle name="標準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3841751</xdr:colOff>
          <xdr:row>61</xdr:row>
          <xdr:rowOff>111125</xdr:rowOff>
        </xdr:from>
        <xdr:to>
          <xdr:col>6</xdr:col>
          <xdr:colOff>1283972</xdr:colOff>
          <xdr:row>76</xdr:row>
          <xdr:rowOff>677422</xdr:rowOff>
        </xdr:to>
        <xdr:pic>
          <xdr:nvPicPr>
            <xdr:cNvPr id="5" name="図 4">
              <a:extLst>
                <a:ext uri="{FF2B5EF4-FFF2-40B4-BE49-F238E27FC236}">
                  <a16:creationId xmlns:a16="http://schemas.microsoft.com/office/drawing/2014/main" id="{00000000-0008-0000-0100-000005000000}"/>
                </a:ext>
              </a:extLst>
            </xdr:cNvPr>
            <xdr:cNvPicPr>
              <a:picLocks noChangeAspect="1" noChangeArrowheads="1"/>
              <a:extLst>
                <a:ext uri="{84589F7E-364E-4C9E-8A38-B11213B215E9}">
                  <a14:cameraTool cellRange="$J$93:$L$106" spid="_x0000_s6556"/>
                </a:ext>
              </a:extLst>
            </xdr:cNvPicPr>
          </xdr:nvPicPr>
          <xdr:blipFill>
            <a:blip xmlns:r="http://schemas.openxmlformats.org/officeDocument/2006/relationships" r:embed="rId1"/>
            <a:srcRect/>
            <a:stretch>
              <a:fillRect/>
            </a:stretch>
          </xdr:blipFill>
          <xdr:spPr bwMode="auto">
            <a:xfrm>
              <a:off x="13525501" y="19605625"/>
              <a:ext cx="3562350" cy="34449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3838575</xdr:colOff>
          <xdr:row>61</xdr:row>
          <xdr:rowOff>114300</xdr:rowOff>
        </xdr:from>
        <xdr:to>
          <xdr:col>6</xdr:col>
          <xdr:colOff>1276351</xdr:colOff>
          <xdr:row>76</xdr:row>
          <xdr:rowOff>675986</xdr:rowOff>
        </xdr:to>
        <xdr:pic>
          <xdr:nvPicPr>
            <xdr:cNvPr id="6469" name="図 4">
              <a:extLst>
                <a:ext uri="{FF2B5EF4-FFF2-40B4-BE49-F238E27FC236}">
                  <a16:creationId xmlns:a16="http://schemas.microsoft.com/office/drawing/2014/main" id="{00000000-0008-0000-0100-000045190000}"/>
                </a:ext>
              </a:extLst>
            </xdr:cNvPr>
            <xdr:cNvPicPr>
              <a:picLocks noChangeAspect="1" noChangeArrowheads="1"/>
              <a:extLst>
                <a:ext uri="{84589F7E-364E-4C9E-8A38-B11213B215E9}">
                  <a14:cameraTool cellRange="$J$93:$L$106" spid="_x0000_s6557"/>
                </a:ext>
              </a:extLst>
            </xdr:cNvPicPr>
          </xdr:nvPicPr>
          <xdr:blipFill>
            <a:blip xmlns:r="http://schemas.openxmlformats.org/officeDocument/2006/relationships" r:embed="rId2"/>
            <a:srcRect/>
            <a:stretch>
              <a:fillRect/>
            </a:stretch>
          </xdr:blipFill>
          <xdr:spPr bwMode="auto">
            <a:xfrm>
              <a:off x="13982700" y="19697700"/>
              <a:ext cx="3457575" cy="34385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5</xdr:col>
      <xdr:colOff>0</xdr:colOff>
      <xdr:row>0</xdr:row>
      <xdr:rowOff>0</xdr:rowOff>
    </xdr:from>
    <xdr:to>
      <xdr:col>8</xdr:col>
      <xdr:colOff>53150</xdr:colOff>
      <xdr:row>1</xdr:row>
      <xdr:rowOff>152977</xdr:rowOff>
    </xdr:to>
    <xdr:sp macro="" textlink="">
      <xdr:nvSpPr>
        <xdr:cNvPr id="2" name="テキスト ボックス 1">
          <a:extLst>
            <a:ext uri="{FF2B5EF4-FFF2-40B4-BE49-F238E27FC236}">
              <a16:creationId xmlns:a16="http://schemas.microsoft.com/office/drawing/2014/main" id="{8E1DBD4F-08B6-4D0C-866A-F40788B8B644}"/>
            </a:ext>
          </a:extLst>
        </xdr:cNvPr>
        <xdr:cNvSpPr txBox="1"/>
      </xdr:nvSpPr>
      <xdr:spPr>
        <a:xfrm>
          <a:off x="13525500" y="0"/>
          <a:ext cx="3972007" cy="5475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rPr>
            <a:t>※</a:t>
          </a:r>
          <a:r>
            <a:rPr kumimoji="1" lang="ja-JP" altLang="en-US" sz="1400" b="1">
              <a:solidFill>
                <a:srgbClr val="FF0000"/>
              </a:solidFill>
            </a:rPr>
            <a:t>入札参加者は黄色セル以外は変更しないこと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pageSetUpPr fitToPage="1"/>
  </sheetPr>
  <dimension ref="A1:L106"/>
  <sheetViews>
    <sheetView showGridLines="0" tabSelected="1" view="pageBreakPreview" zoomScale="82" zoomScaleNormal="70" zoomScaleSheetLayoutView="82" workbookViewId="0">
      <selection activeCell="D16" sqref="D16:D17"/>
    </sheetView>
  </sheetViews>
  <sheetFormatPr defaultColWidth="9" defaultRowHeight="13" x14ac:dyDescent="0.2"/>
  <cols>
    <col min="1" max="1" width="8.08984375" customWidth="1"/>
    <col min="2" max="2" width="5.08984375" style="1" customWidth="1"/>
    <col min="3" max="3" width="34.6328125" style="1" customWidth="1"/>
    <col min="4" max="4" width="87.36328125" style="1" customWidth="1"/>
    <col min="5" max="5" width="60.36328125" style="1" customWidth="1"/>
    <col min="6" max="8" width="18.6328125" style="1" customWidth="1"/>
    <col min="9" max="9" width="8.6328125" style="1" customWidth="1"/>
    <col min="10" max="10" width="15.7265625" style="1" bestFit="1" customWidth="1"/>
    <col min="11" max="11" width="11.26953125" style="1" bestFit="1" customWidth="1"/>
    <col min="12" max="12" width="13.36328125" style="1" bestFit="1" customWidth="1"/>
    <col min="13" max="16384" width="9" style="1"/>
  </cols>
  <sheetData>
    <row r="1" spans="1:9" ht="30.75" customHeight="1" x14ac:dyDescent="0.2">
      <c r="D1" s="127" t="s">
        <v>85</v>
      </c>
      <c r="E1" s="128"/>
    </row>
    <row r="2" spans="1:9" ht="26.25" customHeight="1" x14ac:dyDescent="0.2">
      <c r="C2" s="2" t="s">
        <v>56</v>
      </c>
      <c r="D2" s="124" t="s">
        <v>80</v>
      </c>
      <c r="E2" s="3"/>
      <c r="F2" s="3"/>
      <c r="G2" s="3"/>
      <c r="H2" s="3"/>
    </row>
    <row r="3" spans="1:9" ht="14.5" thickBot="1" x14ac:dyDescent="0.25">
      <c r="B3" s="162" t="s">
        <v>86</v>
      </c>
      <c r="C3" s="162"/>
      <c r="D3" s="4" t="s">
        <v>51</v>
      </c>
      <c r="E3" s="118" t="s">
        <v>122</v>
      </c>
      <c r="F3" s="163"/>
      <c r="G3" s="163"/>
      <c r="H3" s="163"/>
      <c r="I3" s="5"/>
    </row>
    <row r="4" spans="1:9" ht="30.75" customHeight="1" thickBot="1" x14ac:dyDescent="0.25">
      <c r="B4" s="172" t="s">
        <v>37</v>
      </c>
      <c r="C4" s="173"/>
      <c r="D4" s="6" t="s">
        <v>36</v>
      </c>
      <c r="E4" s="7" t="s">
        <v>35</v>
      </c>
      <c r="F4" s="83" t="s">
        <v>34</v>
      </c>
      <c r="G4" s="89" t="s">
        <v>64</v>
      </c>
      <c r="H4" s="104" t="s">
        <v>33</v>
      </c>
      <c r="I4" s="8"/>
    </row>
    <row r="5" spans="1:9" ht="16.5" customHeight="1" x14ac:dyDescent="0.2">
      <c r="A5" s="125">
        <v>210</v>
      </c>
      <c r="B5" s="174" t="s">
        <v>32</v>
      </c>
      <c r="C5" s="164" t="s">
        <v>75</v>
      </c>
      <c r="D5" s="167" t="s">
        <v>116</v>
      </c>
      <c r="E5" s="168" t="s">
        <v>50</v>
      </c>
      <c r="F5" s="9">
        <v>2</v>
      </c>
      <c r="G5" s="220"/>
      <c r="H5" s="171">
        <v>2</v>
      </c>
      <c r="I5" s="10"/>
    </row>
    <row r="6" spans="1:9" ht="16.5" customHeight="1" x14ac:dyDescent="0.2">
      <c r="A6" s="125"/>
      <c r="B6" s="175"/>
      <c r="C6" s="165"/>
      <c r="D6" s="159"/>
      <c r="E6" s="169"/>
      <c r="F6" s="52">
        <f>F5*3/4</f>
        <v>1.5</v>
      </c>
      <c r="G6" s="143"/>
      <c r="H6" s="136"/>
      <c r="I6" s="10"/>
    </row>
    <row r="7" spans="1:9" ht="16.5" customHeight="1" x14ac:dyDescent="0.2">
      <c r="A7" s="125"/>
      <c r="B7" s="175"/>
      <c r="C7" s="133"/>
      <c r="D7" s="159"/>
      <c r="E7" s="169"/>
      <c r="F7" s="11">
        <f>F5*1/2</f>
        <v>1</v>
      </c>
      <c r="G7" s="143"/>
      <c r="H7" s="136"/>
      <c r="I7" s="10"/>
    </row>
    <row r="8" spans="1:9" ht="16.5" customHeight="1" x14ac:dyDescent="0.2">
      <c r="A8" s="125"/>
      <c r="B8" s="175"/>
      <c r="C8" s="166"/>
      <c r="D8" s="159"/>
      <c r="E8" s="169"/>
      <c r="F8" s="54">
        <f>F5*1/4</f>
        <v>0.5</v>
      </c>
      <c r="G8" s="143"/>
      <c r="H8" s="136"/>
      <c r="I8" s="10"/>
    </row>
    <row r="9" spans="1:9" ht="16.5" customHeight="1" x14ac:dyDescent="0.2">
      <c r="A9" s="125"/>
      <c r="B9" s="175"/>
      <c r="C9" s="134"/>
      <c r="D9" s="160"/>
      <c r="E9" s="170"/>
      <c r="F9" s="12">
        <v>0</v>
      </c>
      <c r="G9" s="142"/>
      <c r="H9" s="137"/>
      <c r="I9" s="10"/>
    </row>
    <row r="10" spans="1:9" ht="21.75" customHeight="1" x14ac:dyDescent="0.2">
      <c r="A10" s="125">
        <v>310</v>
      </c>
      <c r="B10" s="175"/>
      <c r="C10" s="132" t="s">
        <v>52</v>
      </c>
      <c r="D10" s="228" t="s">
        <v>115</v>
      </c>
      <c r="E10" s="13" t="s">
        <v>41</v>
      </c>
      <c r="F10" s="17">
        <v>3</v>
      </c>
      <c r="G10" s="221"/>
      <c r="H10" s="135">
        <v>3</v>
      </c>
      <c r="I10" s="10"/>
    </row>
    <row r="11" spans="1:9" ht="21.75" customHeight="1" x14ac:dyDescent="0.2">
      <c r="A11" s="125"/>
      <c r="B11" s="175"/>
      <c r="C11" s="133"/>
      <c r="D11" s="229"/>
      <c r="E11" s="14" t="s">
        <v>31</v>
      </c>
      <c r="F11" s="102" t="s">
        <v>54</v>
      </c>
      <c r="G11" s="222"/>
      <c r="H11" s="136"/>
      <c r="I11" s="10"/>
    </row>
    <row r="12" spans="1:9" ht="21.75" customHeight="1" x14ac:dyDescent="0.2">
      <c r="A12" s="125"/>
      <c r="B12" s="175"/>
      <c r="C12" s="134"/>
      <c r="D12" s="230"/>
      <c r="E12" s="15" t="s">
        <v>30</v>
      </c>
      <c r="F12" s="12">
        <v>0</v>
      </c>
      <c r="G12" s="223"/>
      <c r="H12" s="137"/>
      <c r="I12" s="10"/>
    </row>
    <row r="13" spans="1:9" ht="25.5" customHeight="1" x14ac:dyDescent="0.2">
      <c r="A13" s="125">
        <v>410</v>
      </c>
      <c r="B13" s="175"/>
      <c r="C13" s="132" t="s">
        <v>29</v>
      </c>
      <c r="D13" s="158" t="s">
        <v>92</v>
      </c>
      <c r="E13" s="16" t="s">
        <v>95</v>
      </c>
      <c r="F13" s="17">
        <v>1</v>
      </c>
      <c r="G13" s="141"/>
      <c r="H13" s="135">
        <v>1</v>
      </c>
      <c r="I13" s="10"/>
    </row>
    <row r="14" spans="1:9" ht="28.5" customHeight="1" x14ac:dyDescent="0.2">
      <c r="A14" s="125"/>
      <c r="B14" s="175"/>
      <c r="C14" s="140"/>
      <c r="D14" s="159"/>
      <c r="E14" s="18" t="s">
        <v>96</v>
      </c>
      <c r="F14" s="116">
        <f>F13/2</f>
        <v>0.5</v>
      </c>
      <c r="G14" s="143"/>
      <c r="H14" s="136"/>
      <c r="I14" s="10"/>
    </row>
    <row r="15" spans="1:9" ht="21.75" customHeight="1" x14ac:dyDescent="0.2">
      <c r="A15" s="125"/>
      <c r="B15" s="175"/>
      <c r="C15" s="134"/>
      <c r="D15" s="160"/>
      <c r="E15" s="15" t="s">
        <v>14</v>
      </c>
      <c r="F15" s="12">
        <v>0</v>
      </c>
      <c r="G15" s="142"/>
      <c r="H15" s="137"/>
      <c r="I15" s="10"/>
    </row>
    <row r="16" spans="1:9" ht="21.75" customHeight="1" x14ac:dyDescent="0.2">
      <c r="A16" s="125">
        <v>511</v>
      </c>
      <c r="B16" s="175"/>
      <c r="C16" s="138" t="s">
        <v>28</v>
      </c>
      <c r="D16" s="181" t="s">
        <v>27</v>
      </c>
      <c r="E16" s="19" t="s">
        <v>123</v>
      </c>
      <c r="F16" s="17">
        <v>2</v>
      </c>
      <c r="G16" s="141"/>
      <c r="H16" s="177">
        <v>2</v>
      </c>
      <c r="I16" s="10"/>
    </row>
    <row r="17" spans="1:10" ht="21.75" customHeight="1" x14ac:dyDescent="0.2">
      <c r="A17" s="125"/>
      <c r="B17" s="175"/>
      <c r="C17" s="139"/>
      <c r="D17" s="182"/>
      <c r="E17" s="20" t="s">
        <v>14</v>
      </c>
      <c r="F17" s="12">
        <v>0</v>
      </c>
      <c r="G17" s="142"/>
      <c r="H17" s="183"/>
      <c r="I17" s="10"/>
    </row>
    <row r="18" spans="1:10" ht="21.75" customHeight="1" x14ac:dyDescent="0.2">
      <c r="A18" s="125">
        <v>710</v>
      </c>
      <c r="B18" s="175"/>
      <c r="C18" s="150" t="s">
        <v>26</v>
      </c>
      <c r="D18" s="151" t="s">
        <v>111</v>
      </c>
      <c r="E18" s="21" t="s">
        <v>42</v>
      </c>
      <c r="F18" s="22">
        <v>1</v>
      </c>
      <c r="G18" s="224"/>
      <c r="H18" s="177">
        <v>3</v>
      </c>
      <c r="I18" s="10"/>
    </row>
    <row r="19" spans="1:10" ht="21.75" customHeight="1" x14ac:dyDescent="0.2">
      <c r="A19" s="125"/>
      <c r="B19" s="175"/>
      <c r="C19" s="150"/>
      <c r="D19" s="152"/>
      <c r="E19" s="23" t="s">
        <v>43</v>
      </c>
      <c r="F19" s="24">
        <v>0</v>
      </c>
      <c r="G19" s="225"/>
      <c r="H19" s="178"/>
      <c r="I19" s="10"/>
    </row>
    <row r="20" spans="1:10" ht="21.75" customHeight="1" x14ac:dyDescent="0.2">
      <c r="A20" s="125">
        <v>720</v>
      </c>
      <c r="B20" s="175"/>
      <c r="C20" s="150"/>
      <c r="D20" s="151" t="s">
        <v>112</v>
      </c>
      <c r="E20" s="25" t="s">
        <v>44</v>
      </c>
      <c r="F20" s="22">
        <v>1</v>
      </c>
      <c r="G20" s="224"/>
      <c r="H20" s="178"/>
      <c r="I20" s="10"/>
    </row>
    <row r="21" spans="1:10" ht="21.75" customHeight="1" x14ac:dyDescent="0.2">
      <c r="A21" s="125"/>
      <c r="B21" s="175"/>
      <c r="C21" s="150"/>
      <c r="D21" s="152"/>
      <c r="E21" s="26" t="s">
        <v>45</v>
      </c>
      <c r="F21" s="103">
        <v>0</v>
      </c>
      <c r="G21" s="225"/>
      <c r="H21" s="178"/>
      <c r="I21" s="10"/>
    </row>
    <row r="22" spans="1:10" ht="25.5" hidden="1" customHeight="1" x14ac:dyDescent="0.2">
      <c r="A22" s="125">
        <v>730</v>
      </c>
      <c r="B22" s="175"/>
      <c r="C22" s="150"/>
      <c r="D22" s="153" t="s">
        <v>102</v>
      </c>
      <c r="E22" s="27" t="s">
        <v>25</v>
      </c>
      <c r="F22" s="84">
        <v>1</v>
      </c>
      <c r="G22" s="141"/>
      <c r="H22" s="178"/>
      <c r="I22" s="10"/>
      <c r="J22" s="28"/>
    </row>
    <row r="23" spans="1:10" ht="25.5" hidden="1" customHeight="1" x14ac:dyDescent="0.2">
      <c r="A23" s="125"/>
      <c r="B23" s="175"/>
      <c r="C23" s="150"/>
      <c r="D23" s="154"/>
      <c r="E23" s="29" t="s">
        <v>24</v>
      </c>
      <c r="F23" s="12">
        <v>0</v>
      </c>
      <c r="G23" s="142"/>
      <c r="H23" s="178"/>
      <c r="I23" s="10"/>
      <c r="J23" s="28"/>
    </row>
    <row r="24" spans="1:10" ht="36.75" customHeight="1" x14ac:dyDescent="0.2">
      <c r="A24" s="125">
        <v>730</v>
      </c>
      <c r="B24" s="175"/>
      <c r="C24" s="150"/>
      <c r="D24" s="151" t="s">
        <v>104</v>
      </c>
      <c r="E24" s="117" t="s">
        <v>39</v>
      </c>
      <c r="F24" s="84">
        <v>1</v>
      </c>
      <c r="G24" s="141"/>
      <c r="H24" s="178"/>
      <c r="I24" s="10"/>
      <c r="J24" s="28"/>
    </row>
    <row r="25" spans="1:10" ht="27" customHeight="1" thickBot="1" x14ac:dyDescent="0.25">
      <c r="A25" s="125"/>
      <c r="B25" s="175"/>
      <c r="C25" s="150"/>
      <c r="D25" s="152"/>
      <c r="E25" s="30" t="s">
        <v>23</v>
      </c>
      <c r="F25" s="12">
        <v>0</v>
      </c>
      <c r="G25" s="142"/>
      <c r="H25" s="178"/>
      <c r="I25" s="10"/>
      <c r="J25" s="28"/>
    </row>
    <row r="26" spans="1:10" ht="26.25" hidden="1" customHeight="1" x14ac:dyDescent="0.2">
      <c r="A26" s="125">
        <v>730</v>
      </c>
      <c r="B26" s="175"/>
      <c r="C26" s="150"/>
      <c r="D26" s="153" t="s">
        <v>100</v>
      </c>
      <c r="E26" s="31" t="s">
        <v>22</v>
      </c>
      <c r="F26" s="84">
        <v>1</v>
      </c>
      <c r="G26" s="141"/>
      <c r="H26" s="178"/>
      <c r="I26" s="10"/>
      <c r="J26" s="28"/>
    </row>
    <row r="27" spans="1:10" ht="26.25" hidden="1" customHeight="1" x14ac:dyDescent="0.2">
      <c r="A27" s="125"/>
      <c r="B27" s="175"/>
      <c r="C27" s="150"/>
      <c r="D27" s="179"/>
      <c r="E27" s="32" t="s">
        <v>21</v>
      </c>
      <c r="F27" s="11">
        <f>F26/2</f>
        <v>0.5</v>
      </c>
      <c r="G27" s="143"/>
      <c r="H27" s="178"/>
      <c r="I27" s="10"/>
      <c r="J27" s="28"/>
    </row>
    <row r="28" spans="1:10" ht="26.25" hidden="1" customHeight="1" thickBot="1" x14ac:dyDescent="0.25">
      <c r="A28" s="125"/>
      <c r="B28" s="175"/>
      <c r="C28" s="150"/>
      <c r="D28" s="180"/>
      <c r="E28" s="29" t="s">
        <v>38</v>
      </c>
      <c r="F28" s="54">
        <v>0</v>
      </c>
      <c r="G28" s="144"/>
      <c r="H28" s="178"/>
      <c r="I28" s="10"/>
      <c r="J28" s="28"/>
    </row>
    <row r="29" spans="1:10" ht="29.25" customHeight="1" x14ac:dyDescent="0.2">
      <c r="A29" s="125"/>
      <c r="B29" s="175"/>
      <c r="C29" s="33" t="s">
        <v>58</v>
      </c>
      <c r="D29" s="34"/>
      <c r="E29" s="35"/>
      <c r="F29" s="36"/>
      <c r="G29" s="129"/>
      <c r="H29" s="105">
        <f>SUBTOTAL(109,H5:H28)</f>
        <v>11</v>
      </c>
      <c r="I29" s="10"/>
      <c r="J29" s="28"/>
    </row>
    <row r="30" spans="1:10" ht="24.75" customHeight="1" x14ac:dyDescent="0.2">
      <c r="A30" s="125"/>
      <c r="B30" s="175"/>
      <c r="C30" s="37" t="s">
        <v>46</v>
      </c>
      <c r="D30" s="38"/>
      <c r="E30" s="39" t="s">
        <v>6</v>
      </c>
      <c r="F30" s="40"/>
      <c r="G30" s="130"/>
      <c r="H30" s="106">
        <f>H29</f>
        <v>11</v>
      </c>
      <c r="I30" s="10"/>
      <c r="J30" s="28"/>
    </row>
    <row r="31" spans="1:10" ht="30" customHeight="1" thickBot="1" x14ac:dyDescent="0.25">
      <c r="A31" s="125"/>
      <c r="B31" s="175"/>
      <c r="C31" s="41" t="s">
        <v>59</v>
      </c>
      <c r="D31" s="42"/>
      <c r="E31" s="43" t="s">
        <v>57</v>
      </c>
      <c r="F31" s="44"/>
      <c r="G31" s="109"/>
      <c r="H31" s="107">
        <f>ROUND(10/H29*H30,2)</f>
        <v>10</v>
      </c>
      <c r="I31" s="10"/>
      <c r="J31" s="28"/>
    </row>
    <row r="32" spans="1:10" ht="24" customHeight="1" x14ac:dyDescent="0.2">
      <c r="A32" s="125">
        <v>1210</v>
      </c>
      <c r="B32" s="175"/>
      <c r="C32" s="145" t="s">
        <v>60</v>
      </c>
      <c r="D32" s="147" t="s">
        <v>120</v>
      </c>
      <c r="E32" s="45" t="s">
        <v>47</v>
      </c>
      <c r="F32" s="52">
        <v>1</v>
      </c>
      <c r="G32" s="221"/>
      <c r="H32" s="136">
        <v>1</v>
      </c>
      <c r="I32" s="10"/>
      <c r="J32" s="28"/>
    </row>
    <row r="33" spans="1:10" ht="24" customHeight="1" x14ac:dyDescent="0.2">
      <c r="A33" s="125"/>
      <c r="B33" s="175"/>
      <c r="C33" s="145"/>
      <c r="D33" s="148"/>
      <c r="E33" s="46" t="s">
        <v>48</v>
      </c>
      <c r="F33" s="54">
        <f>F32/2</f>
        <v>0.5</v>
      </c>
      <c r="G33" s="222"/>
      <c r="H33" s="136"/>
      <c r="I33" s="10"/>
      <c r="J33" s="28"/>
    </row>
    <row r="34" spans="1:10" ht="41.25" customHeight="1" thickBot="1" x14ac:dyDescent="0.25">
      <c r="A34" s="125"/>
      <c r="B34" s="175"/>
      <c r="C34" s="146"/>
      <c r="D34" s="149"/>
      <c r="E34" s="47" t="s">
        <v>49</v>
      </c>
      <c r="F34" s="12">
        <v>0</v>
      </c>
      <c r="G34" s="227"/>
      <c r="H34" s="137"/>
      <c r="I34" s="10"/>
      <c r="J34" s="28"/>
    </row>
    <row r="35" spans="1:10" ht="30.75" customHeight="1" thickBot="1" x14ac:dyDescent="0.25">
      <c r="A35" s="125"/>
      <c r="B35" s="176"/>
      <c r="C35" s="48" t="s">
        <v>55</v>
      </c>
      <c r="D35" s="49"/>
      <c r="E35" s="50"/>
      <c r="F35" s="85"/>
      <c r="G35" s="131"/>
      <c r="H35" s="108">
        <f>SUBTOTAL(109,H31:H34)</f>
        <v>11</v>
      </c>
      <c r="I35" s="10"/>
      <c r="J35" s="28"/>
    </row>
    <row r="36" spans="1:10" ht="30" customHeight="1" x14ac:dyDescent="0.2">
      <c r="A36" s="125">
        <v>1710</v>
      </c>
      <c r="B36" s="174" t="s">
        <v>20</v>
      </c>
      <c r="C36" s="156" t="s">
        <v>19</v>
      </c>
      <c r="D36" s="195" t="s">
        <v>113</v>
      </c>
      <c r="E36" s="51" t="s">
        <v>18</v>
      </c>
      <c r="F36" s="52">
        <v>2</v>
      </c>
      <c r="G36" s="220"/>
      <c r="H36" s="136">
        <v>2</v>
      </c>
      <c r="I36" s="10"/>
    </row>
    <row r="37" spans="1:10" ht="30" customHeight="1" x14ac:dyDescent="0.2">
      <c r="A37" s="125"/>
      <c r="B37" s="175"/>
      <c r="C37" s="156"/>
      <c r="D37" s="196"/>
      <c r="E37" s="14" t="s">
        <v>17</v>
      </c>
      <c r="F37" s="11">
        <f>F36*1/2</f>
        <v>1</v>
      </c>
      <c r="G37" s="143"/>
      <c r="H37" s="136"/>
      <c r="I37" s="10"/>
    </row>
    <row r="38" spans="1:10" ht="22.5" customHeight="1" x14ac:dyDescent="0.2">
      <c r="A38" s="125"/>
      <c r="B38" s="175"/>
      <c r="C38" s="157"/>
      <c r="D38" s="197"/>
      <c r="E38" s="15" t="s">
        <v>16</v>
      </c>
      <c r="F38" s="12">
        <v>0</v>
      </c>
      <c r="G38" s="142"/>
      <c r="H38" s="137"/>
      <c r="I38" s="10"/>
    </row>
    <row r="39" spans="1:10" ht="30" customHeight="1" x14ac:dyDescent="0.2">
      <c r="A39" s="125">
        <v>1810</v>
      </c>
      <c r="B39" s="175"/>
      <c r="C39" s="155" t="s">
        <v>15</v>
      </c>
      <c r="D39" s="158" t="s">
        <v>93</v>
      </c>
      <c r="E39" s="16" t="s">
        <v>97</v>
      </c>
      <c r="F39" s="17">
        <v>1</v>
      </c>
      <c r="G39" s="141"/>
      <c r="H39" s="135">
        <v>1</v>
      </c>
      <c r="I39" s="10"/>
    </row>
    <row r="40" spans="1:10" ht="30" customHeight="1" x14ac:dyDescent="0.2">
      <c r="A40" s="125"/>
      <c r="B40" s="175"/>
      <c r="C40" s="156"/>
      <c r="D40" s="159"/>
      <c r="E40" s="53" t="s">
        <v>98</v>
      </c>
      <c r="F40" s="126">
        <f>F39/2</f>
        <v>0.5</v>
      </c>
      <c r="G40" s="143"/>
      <c r="H40" s="136"/>
      <c r="I40" s="10"/>
    </row>
    <row r="41" spans="1:10" ht="22.5" customHeight="1" x14ac:dyDescent="0.2">
      <c r="A41" s="125"/>
      <c r="B41" s="175"/>
      <c r="C41" s="157"/>
      <c r="D41" s="160"/>
      <c r="E41" s="15" t="s">
        <v>14</v>
      </c>
      <c r="F41" s="12">
        <v>0</v>
      </c>
      <c r="G41" s="142"/>
      <c r="H41" s="137"/>
      <c r="I41" s="10"/>
    </row>
    <row r="42" spans="1:10" ht="17.25" customHeight="1" x14ac:dyDescent="0.2">
      <c r="A42" s="125">
        <v>1910</v>
      </c>
      <c r="B42" s="175"/>
      <c r="C42" s="198" t="s">
        <v>76</v>
      </c>
      <c r="D42" s="158" t="s">
        <v>114</v>
      </c>
      <c r="E42" s="226" t="s">
        <v>50</v>
      </c>
      <c r="F42" s="17">
        <v>2</v>
      </c>
      <c r="G42" s="141"/>
      <c r="H42" s="135">
        <v>2</v>
      </c>
      <c r="I42" s="10"/>
    </row>
    <row r="43" spans="1:10" ht="17.25" customHeight="1" x14ac:dyDescent="0.2">
      <c r="A43" s="125"/>
      <c r="B43" s="175"/>
      <c r="C43" s="184"/>
      <c r="D43" s="159"/>
      <c r="E43" s="169"/>
      <c r="F43" s="52">
        <f>F42*3/4</f>
        <v>1.5</v>
      </c>
      <c r="G43" s="143"/>
      <c r="H43" s="136"/>
      <c r="I43" s="10"/>
    </row>
    <row r="44" spans="1:10" ht="17.25" customHeight="1" x14ac:dyDescent="0.2">
      <c r="A44" s="125"/>
      <c r="B44" s="175"/>
      <c r="C44" s="184"/>
      <c r="D44" s="159"/>
      <c r="E44" s="169"/>
      <c r="F44" s="11">
        <f>F42*1/2</f>
        <v>1</v>
      </c>
      <c r="G44" s="143"/>
      <c r="H44" s="136"/>
      <c r="I44" s="10"/>
    </row>
    <row r="45" spans="1:10" ht="17.25" customHeight="1" x14ac:dyDescent="0.2">
      <c r="A45" s="125"/>
      <c r="B45" s="175"/>
      <c r="C45" s="184"/>
      <c r="D45" s="159"/>
      <c r="E45" s="169"/>
      <c r="F45" s="54">
        <f>F42*1/4</f>
        <v>0.5</v>
      </c>
      <c r="G45" s="143"/>
      <c r="H45" s="136"/>
      <c r="I45" s="10"/>
    </row>
    <row r="46" spans="1:10" ht="17.25" customHeight="1" x14ac:dyDescent="0.2">
      <c r="A46" s="125"/>
      <c r="B46" s="175"/>
      <c r="C46" s="185"/>
      <c r="D46" s="160"/>
      <c r="E46" s="170"/>
      <c r="F46" s="54">
        <v>0</v>
      </c>
      <c r="G46" s="142"/>
      <c r="H46" s="137"/>
      <c r="I46" s="10"/>
    </row>
    <row r="47" spans="1:10" ht="22.5" customHeight="1" x14ac:dyDescent="0.2">
      <c r="A47" s="125">
        <v>2010</v>
      </c>
      <c r="B47" s="175"/>
      <c r="C47" s="184" t="s">
        <v>53</v>
      </c>
      <c r="D47" s="186" t="s">
        <v>117</v>
      </c>
      <c r="E47" s="13" t="s">
        <v>41</v>
      </c>
      <c r="F47" s="17">
        <v>3</v>
      </c>
      <c r="G47" s="141"/>
      <c r="H47" s="135">
        <v>3</v>
      </c>
      <c r="I47" s="10"/>
    </row>
    <row r="48" spans="1:10" ht="22.5" customHeight="1" x14ac:dyDescent="0.2">
      <c r="A48" s="125"/>
      <c r="B48" s="175"/>
      <c r="C48" s="184"/>
      <c r="D48" s="187"/>
      <c r="E48" s="14" t="s">
        <v>31</v>
      </c>
      <c r="F48" s="102" t="s">
        <v>54</v>
      </c>
      <c r="G48" s="143"/>
      <c r="H48" s="136"/>
      <c r="I48" s="10"/>
    </row>
    <row r="49" spans="1:9" ht="33" customHeight="1" x14ac:dyDescent="0.2">
      <c r="A49" s="125"/>
      <c r="B49" s="175"/>
      <c r="C49" s="185"/>
      <c r="D49" s="188"/>
      <c r="E49" s="55" t="s">
        <v>30</v>
      </c>
      <c r="F49" s="12">
        <v>0</v>
      </c>
      <c r="G49" s="142"/>
      <c r="H49" s="137"/>
      <c r="I49" s="10"/>
    </row>
    <row r="50" spans="1:9" ht="22.5" customHeight="1" x14ac:dyDescent="0.2">
      <c r="A50" s="125">
        <v>2110</v>
      </c>
      <c r="B50" s="175"/>
      <c r="C50" s="155" t="s">
        <v>13</v>
      </c>
      <c r="D50" s="193" t="s">
        <v>107</v>
      </c>
      <c r="E50" s="56" t="s">
        <v>61</v>
      </c>
      <c r="F50" s="17">
        <v>1</v>
      </c>
      <c r="G50" s="141"/>
      <c r="H50" s="135">
        <v>1</v>
      </c>
      <c r="I50" s="10"/>
    </row>
    <row r="51" spans="1:9" ht="22.5" customHeight="1" x14ac:dyDescent="0.2">
      <c r="A51" s="125"/>
      <c r="B51" s="175"/>
      <c r="C51" s="156"/>
      <c r="D51" s="194"/>
      <c r="E51" s="57" t="s">
        <v>12</v>
      </c>
      <c r="F51" s="11">
        <f>F50*1/2</f>
        <v>0.5</v>
      </c>
      <c r="G51" s="143"/>
      <c r="H51" s="136"/>
      <c r="I51" s="10"/>
    </row>
    <row r="52" spans="1:9" ht="22.5" customHeight="1" x14ac:dyDescent="0.2">
      <c r="A52" s="125"/>
      <c r="B52" s="175"/>
      <c r="C52" s="157"/>
      <c r="D52" s="194"/>
      <c r="E52" s="58" t="s">
        <v>11</v>
      </c>
      <c r="F52" s="54">
        <v>0</v>
      </c>
      <c r="G52" s="142"/>
      <c r="H52" s="137"/>
      <c r="I52" s="10"/>
    </row>
    <row r="53" spans="1:9" ht="21.75" customHeight="1" x14ac:dyDescent="0.2">
      <c r="A53" s="125">
        <v>2210</v>
      </c>
      <c r="B53" s="175"/>
      <c r="C53" s="155" t="s">
        <v>10</v>
      </c>
      <c r="D53" s="181" t="s">
        <v>109</v>
      </c>
      <c r="E53" s="122" t="s">
        <v>78</v>
      </c>
      <c r="F53" s="17">
        <v>1</v>
      </c>
      <c r="G53" s="141"/>
      <c r="H53" s="135">
        <v>1</v>
      </c>
      <c r="I53" s="10"/>
    </row>
    <row r="54" spans="1:9" ht="21.75" customHeight="1" x14ac:dyDescent="0.2">
      <c r="A54" s="125"/>
      <c r="B54" s="175"/>
      <c r="C54" s="156"/>
      <c r="D54" s="190"/>
      <c r="E54" s="123" t="s">
        <v>79</v>
      </c>
      <c r="F54" s="11">
        <f>F53*1/2</f>
        <v>0.5</v>
      </c>
      <c r="G54" s="143"/>
      <c r="H54" s="136"/>
      <c r="I54" s="10"/>
    </row>
    <row r="55" spans="1:9" ht="21.75" customHeight="1" thickBot="1" x14ac:dyDescent="0.25">
      <c r="A55" s="125"/>
      <c r="B55" s="175"/>
      <c r="C55" s="189"/>
      <c r="D55" s="191"/>
      <c r="E55" s="121" t="s">
        <v>9</v>
      </c>
      <c r="F55" s="59">
        <v>0</v>
      </c>
      <c r="G55" s="144"/>
      <c r="H55" s="192"/>
      <c r="I55" s="10"/>
    </row>
    <row r="56" spans="1:9" ht="27.75" customHeight="1" x14ac:dyDescent="0.2">
      <c r="A56" s="125"/>
      <c r="B56" s="175"/>
      <c r="C56" s="60" t="s">
        <v>8</v>
      </c>
      <c r="D56" s="34"/>
      <c r="E56" s="35"/>
      <c r="F56" s="86"/>
      <c r="G56" s="110"/>
      <c r="H56" s="105">
        <f>SUBTOTAL(109,H36:H55)</f>
        <v>10</v>
      </c>
      <c r="I56" s="10"/>
    </row>
    <row r="57" spans="1:9" ht="26.25" customHeight="1" x14ac:dyDescent="0.2">
      <c r="A57" s="125"/>
      <c r="B57" s="175"/>
      <c r="C57" s="61" t="s">
        <v>7</v>
      </c>
      <c r="D57" s="38"/>
      <c r="E57" s="39" t="s">
        <v>6</v>
      </c>
      <c r="F57" s="87"/>
      <c r="G57" s="111"/>
      <c r="H57" s="106">
        <f>H56</f>
        <v>10</v>
      </c>
      <c r="I57" s="10"/>
    </row>
    <row r="58" spans="1:9" ht="30" customHeight="1" thickBot="1" x14ac:dyDescent="0.25">
      <c r="A58" s="125"/>
      <c r="B58" s="176"/>
      <c r="C58" s="62" t="s">
        <v>40</v>
      </c>
      <c r="D58" s="42"/>
      <c r="E58" s="43" t="s">
        <v>57</v>
      </c>
      <c r="F58" s="88"/>
      <c r="G58" s="112"/>
      <c r="H58" s="107">
        <f>ROUND(10/H56*H57,2)</f>
        <v>10</v>
      </c>
      <c r="I58" s="10"/>
    </row>
    <row r="59" spans="1:9" ht="29.25" customHeight="1" thickBot="1" x14ac:dyDescent="0.25">
      <c r="A59" s="125"/>
      <c r="B59" s="63"/>
      <c r="C59" s="64" t="s">
        <v>5</v>
      </c>
      <c r="D59" s="64"/>
      <c r="E59" s="64"/>
      <c r="F59" s="64"/>
      <c r="G59" s="113"/>
      <c r="H59" s="65">
        <f>H58+H35</f>
        <v>21</v>
      </c>
      <c r="I59" s="10"/>
    </row>
    <row r="60" spans="1:9" ht="13.5" thickBot="1" x14ac:dyDescent="0.25">
      <c r="B60" s="172" t="s">
        <v>4</v>
      </c>
      <c r="C60" s="173"/>
      <c r="D60" s="64"/>
      <c r="E60" s="64"/>
      <c r="F60" s="64"/>
      <c r="G60" s="64"/>
      <c r="H60" s="66"/>
    </row>
    <row r="61" spans="1:9" ht="8.25" customHeight="1" x14ac:dyDescent="0.2">
      <c r="B61" s="67"/>
      <c r="C61" s="68"/>
      <c r="D61" s="68"/>
      <c r="E61" s="68"/>
      <c r="F61" s="68"/>
      <c r="G61" s="68"/>
      <c r="H61" s="69"/>
    </row>
    <row r="62" spans="1:9" ht="17.25" customHeight="1" x14ac:dyDescent="0.2">
      <c r="B62" s="70"/>
      <c r="C62" s="161" t="s">
        <v>87</v>
      </c>
      <c r="D62" s="161"/>
      <c r="E62" s="82"/>
      <c r="F62" s="82"/>
      <c r="G62" s="82"/>
      <c r="H62" s="71"/>
      <c r="I62" s="72"/>
    </row>
    <row r="63" spans="1:9" ht="15" customHeight="1" x14ac:dyDescent="0.2">
      <c r="B63" s="70"/>
      <c r="C63" s="82" t="s">
        <v>88</v>
      </c>
      <c r="D63" s="72"/>
      <c r="E63" s="81"/>
      <c r="F63" s="81"/>
      <c r="G63" s="81"/>
      <c r="H63" s="73"/>
      <c r="I63" s="81"/>
    </row>
    <row r="64" spans="1:9" ht="15" customHeight="1" x14ac:dyDescent="0.2">
      <c r="B64" s="70"/>
      <c r="C64" s="82" t="s">
        <v>89</v>
      </c>
      <c r="D64" s="72"/>
      <c r="E64" s="81"/>
      <c r="F64" s="81"/>
      <c r="G64" s="81"/>
      <c r="H64" s="73"/>
      <c r="I64" s="81"/>
    </row>
    <row r="65" spans="2:9" ht="15" customHeight="1" x14ac:dyDescent="0.2">
      <c r="B65" s="70"/>
      <c r="C65" s="161" t="s">
        <v>118</v>
      </c>
      <c r="D65" s="161"/>
      <c r="E65" s="82"/>
      <c r="F65" s="82"/>
      <c r="G65" s="82"/>
      <c r="H65" s="71"/>
    </row>
    <row r="66" spans="2:9" ht="15" customHeight="1" x14ac:dyDescent="0.2">
      <c r="B66" s="70"/>
      <c r="C66" s="119" t="s">
        <v>90</v>
      </c>
      <c r="E66" s="81"/>
      <c r="F66" s="81"/>
      <c r="G66" s="81"/>
      <c r="H66" s="73"/>
      <c r="I66" s="81"/>
    </row>
    <row r="67" spans="2:9" ht="15" customHeight="1" x14ac:dyDescent="0.2">
      <c r="B67" s="70"/>
      <c r="C67" s="82" t="s">
        <v>91</v>
      </c>
      <c r="E67" s="81"/>
      <c r="F67" s="81"/>
      <c r="G67" s="81"/>
      <c r="H67" s="73"/>
      <c r="I67" s="81"/>
    </row>
    <row r="68" spans="2:9" ht="15" customHeight="1" x14ac:dyDescent="0.2">
      <c r="B68" s="70"/>
      <c r="C68" s="161" t="s">
        <v>119</v>
      </c>
      <c r="D68" s="161"/>
      <c r="E68" s="82"/>
      <c r="F68" s="82"/>
      <c r="G68" s="82"/>
      <c r="H68" s="71"/>
    </row>
    <row r="69" spans="2:9" ht="15" customHeight="1" x14ac:dyDescent="0.2">
      <c r="B69" s="70"/>
      <c r="C69" s="161"/>
      <c r="D69" s="161"/>
      <c r="E69" s="82"/>
      <c r="F69" s="82"/>
      <c r="G69" s="82"/>
      <c r="H69" s="71"/>
    </row>
    <row r="70" spans="2:9" ht="15" customHeight="1" x14ac:dyDescent="0.2">
      <c r="B70" s="70"/>
      <c r="C70" s="82" t="s">
        <v>94</v>
      </c>
      <c r="E70" s="81"/>
      <c r="F70" s="81"/>
      <c r="G70" s="81"/>
      <c r="H70" s="73"/>
      <c r="I70" s="81"/>
    </row>
    <row r="71" spans="2:9" ht="15" customHeight="1" x14ac:dyDescent="0.2">
      <c r="B71" s="70"/>
      <c r="C71" s="82" t="s">
        <v>99</v>
      </c>
      <c r="E71" s="81"/>
      <c r="F71" s="81"/>
      <c r="G71" s="81"/>
      <c r="H71" s="73"/>
      <c r="I71" s="81"/>
    </row>
    <row r="72" spans="2:9" ht="15" customHeight="1" x14ac:dyDescent="0.2">
      <c r="B72" s="70"/>
      <c r="C72" s="161" t="s">
        <v>101</v>
      </c>
      <c r="D72" s="161"/>
      <c r="E72" s="81"/>
      <c r="F72" s="81"/>
      <c r="G72" s="81"/>
      <c r="H72" s="73"/>
      <c r="I72" s="81"/>
    </row>
    <row r="73" spans="2:9" ht="15" customHeight="1" x14ac:dyDescent="0.2">
      <c r="B73" s="70"/>
      <c r="C73" s="213" t="s">
        <v>103</v>
      </c>
      <c r="D73" s="213"/>
      <c r="E73" s="120"/>
      <c r="F73" s="120"/>
      <c r="G73" s="120"/>
      <c r="H73" s="73"/>
      <c r="I73" s="81"/>
    </row>
    <row r="74" spans="2:9" ht="15" customHeight="1" x14ac:dyDescent="0.2">
      <c r="B74" s="70"/>
      <c r="C74" s="119" t="s">
        <v>105</v>
      </c>
      <c r="D74" s="120"/>
      <c r="E74" s="120"/>
      <c r="F74" s="120"/>
      <c r="G74" s="120"/>
      <c r="H74" s="73"/>
      <c r="I74" s="81"/>
    </row>
    <row r="75" spans="2:9" ht="15" customHeight="1" x14ac:dyDescent="0.2">
      <c r="B75" s="70"/>
      <c r="C75" s="214" t="s">
        <v>106</v>
      </c>
      <c r="D75" s="214"/>
      <c r="E75" s="214"/>
      <c r="F75" s="81"/>
      <c r="G75" s="81"/>
      <c r="H75" s="73"/>
      <c r="I75" s="81"/>
    </row>
    <row r="76" spans="2:9" ht="15" customHeight="1" x14ac:dyDescent="0.2">
      <c r="B76" s="70"/>
      <c r="C76" s="214"/>
      <c r="D76" s="214"/>
      <c r="E76" s="214"/>
      <c r="F76" s="81"/>
      <c r="G76" s="81"/>
      <c r="H76" s="73"/>
      <c r="I76" s="81"/>
    </row>
    <row r="77" spans="2:9" ht="54" customHeight="1" x14ac:dyDescent="0.2">
      <c r="B77" s="70"/>
      <c r="C77" s="214"/>
      <c r="D77" s="214"/>
      <c r="E77" s="214"/>
      <c r="F77" s="81"/>
      <c r="G77" s="81"/>
      <c r="H77" s="73"/>
      <c r="I77" s="81"/>
    </row>
    <row r="78" spans="2:9" ht="15" customHeight="1" x14ac:dyDescent="0.2">
      <c r="B78" s="70"/>
      <c r="C78" s="214" t="s">
        <v>121</v>
      </c>
      <c r="D78" s="214"/>
      <c r="E78" s="81"/>
      <c r="F78" s="81"/>
      <c r="G78" s="81"/>
      <c r="H78" s="73"/>
      <c r="I78" s="81"/>
    </row>
    <row r="79" spans="2:9" ht="15" customHeight="1" x14ac:dyDescent="0.2">
      <c r="B79" s="70"/>
      <c r="C79" s="214"/>
      <c r="D79" s="214"/>
      <c r="E79" s="81"/>
      <c r="F79" s="81"/>
      <c r="G79" s="81"/>
      <c r="H79" s="73"/>
      <c r="I79" s="81"/>
    </row>
    <row r="80" spans="2:9" ht="15" customHeight="1" x14ac:dyDescent="0.2">
      <c r="B80" s="70"/>
      <c r="C80" s="161" t="s">
        <v>108</v>
      </c>
      <c r="D80" s="161"/>
      <c r="E80" s="81"/>
      <c r="F80" s="81"/>
      <c r="G80" s="81"/>
      <c r="H80" s="73"/>
      <c r="I80" s="81"/>
    </row>
    <row r="81" spans="2:12" ht="15" customHeight="1" x14ac:dyDescent="0.2">
      <c r="B81" s="70"/>
      <c r="C81" s="214" t="s">
        <v>110</v>
      </c>
      <c r="D81" s="214"/>
      <c r="E81" s="81"/>
      <c r="F81" s="81"/>
      <c r="G81" s="81"/>
      <c r="H81" s="73"/>
      <c r="I81" s="81"/>
    </row>
    <row r="82" spans="2:12" ht="15" customHeight="1" x14ac:dyDescent="0.2">
      <c r="B82" s="70"/>
      <c r="C82" s="120"/>
      <c r="D82" s="120"/>
      <c r="E82" s="81"/>
      <c r="F82" s="81"/>
      <c r="G82" s="81"/>
      <c r="H82" s="73"/>
      <c r="I82" s="81"/>
    </row>
    <row r="83" spans="2:12" ht="15" customHeight="1" thickBot="1" x14ac:dyDescent="0.25">
      <c r="B83" s="74"/>
      <c r="C83" s="200"/>
      <c r="D83" s="200"/>
      <c r="E83" s="115"/>
      <c r="F83" s="115"/>
      <c r="G83" s="115"/>
      <c r="H83" s="75"/>
      <c r="I83" s="81"/>
    </row>
    <row r="84" spans="2:12" ht="8.25" customHeight="1" thickBot="1" x14ac:dyDescent="0.25"/>
    <row r="85" spans="2:12" ht="27" customHeight="1" x14ac:dyDescent="0.2">
      <c r="B85" s="216" t="s">
        <v>65</v>
      </c>
      <c r="C85" s="236" t="s">
        <v>66</v>
      </c>
      <c r="D85" s="238" t="s">
        <v>67</v>
      </c>
      <c r="E85" s="239"/>
      <c r="F85" s="90">
        <v>15</v>
      </c>
      <c r="G85" s="231"/>
      <c r="H85" s="203">
        <v>15</v>
      </c>
    </row>
    <row r="86" spans="2:12" ht="27" customHeight="1" x14ac:dyDescent="0.2">
      <c r="B86" s="217"/>
      <c r="C86" s="209"/>
      <c r="D86" s="205" t="s">
        <v>68</v>
      </c>
      <c r="E86" s="206"/>
      <c r="F86" s="91">
        <v>5</v>
      </c>
      <c r="G86" s="232"/>
      <c r="H86" s="204"/>
    </row>
    <row r="87" spans="2:12" ht="27" customHeight="1" x14ac:dyDescent="0.2">
      <c r="B87" s="217"/>
      <c r="C87" s="237"/>
      <c r="D87" s="207" t="s">
        <v>69</v>
      </c>
      <c r="E87" s="208"/>
      <c r="F87" s="92">
        <v>0</v>
      </c>
      <c r="G87" s="233"/>
      <c r="H87" s="204"/>
    </row>
    <row r="88" spans="2:12" ht="34.5" customHeight="1" x14ac:dyDescent="0.2">
      <c r="B88" s="217"/>
      <c r="C88" s="209" t="s">
        <v>70</v>
      </c>
      <c r="D88" s="211" t="s">
        <v>74</v>
      </c>
      <c r="E88" s="212"/>
      <c r="F88" s="93">
        <v>15</v>
      </c>
      <c r="G88" s="234"/>
      <c r="H88" s="204">
        <v>15</v>
      </c>
    </row>
    <row r="89" spans="2:12" ht="34.5" customHeight="1" x14ac:dyDescent="0.2">
      <c r="B89" s="217"/>
      <c r="C89" s="209"/>
      <c r="D89" s="205" t="s">
        <v>71</v>
      </c>
      <c r="E89" s="206"/>
      <c r="F89" s="91">
        <v>5</v>
      </c>
      <c r="G89" s="232"/>
      <c r="H89" s="204"/>
    </row>
    <row r="90" spans="2:12" ht="27" customHeight="1" thickBot="1" x14ac:dyDescent="0.25">
      <c r="B90" s="217"/>
      <c r="C90" s="210"/>
      <c r="D90" s="240" t="s">
        <v>69</v>
      </c>
      <c r="E90" s="241"/>
      <c r="F90" s="94">
        <v>0</v>
      </c>
      <c r="G90" s="235"/>
      <c r="H90" s="215"/>
      <c r="J90" s="1" t="s">
        <v>83</v>
      </c>
      <c r="K90" s="1" t="s">
        <v>81</v>
      </c>
    </row>
    <row r="91" spans="2:12" ht="27" customHeight="1" thickBot="1" x14ac:dyDescent="0.25">
      <c r="B91" s="218"/>
      <c r="C91" s="95" t="s">
        <v>72</v>
      </c>
      <c r="D91" s="96"/>
      <c r="E91" s="97"/>
      <c r="F91" s="96"/>
      <c r="G91" s="98"/>
      <c r="H91" s="99">
        <v>30</v>
      </c>
      <c r="J91" s="1" t="s">
        <v>84</v>
      </c>
      <c r="K91" s="1" t="s">
        <v>82</v>
      </c>
    </row>
    <row r="92" spans="2:12" ht="27" customHeight="1" thickBot="1" x14ac:dyDescent="0.25">
      <c r="B92" s="201" t="s">
        <v>73</v>
      </c>
      <c r="C92" s="202"/>
      <c r="D92" s="100"/>
      <c r="E92" s="100"/>
      <c r="F92" s="100"/>
      <c r="G92" s="114"/>
      <c r="H92" s="101">
        <v>30</v>
      </c>
    </row>
    <row r="93" spans="2:12" x14ac:dyDescent="0.2">
      <c r="J93" s="1" t="s">
        <v>77</v>
      </c>
    </row>
    <row r="94" spans="2:12" ht="15" customHeight="1" x14ac:dyDescent="0.2">
      <c r="C94" s="161"/>
      <c r="D94" s="219"/>
      <c r="E94" s="219"/>
      <c r="F94" s="219"/>
      <c r="G94" s="82"/>
      <c r="H94" s="82"/>
      <c r="J94" s="76" t="s">
        <v>3</v>
      </c>
      <c r="K94" s="76" t="s">
        <v>2</v>
      </c>
      <c r="L94" s="77" t="s">
        <v>1</v>
      </c>
    </row>
    <row r="95" spans="2:12" ht="15" customHeight="1" x14ac:dyDescent="0.2">
      <c r="J95" s="76" t="s">
        <v>62</v>
      </c>
      <c r="K95" s="78">
        <f>F10</f>
        <v>3</v>
      </c>
      <c r="L95" s="78">
        <f>+F47</f>
        <v>3</v>
      </c>
    </row>
    <row r="96" spans="2:12" ht="15" customHeight="1" x14ac:dyDescent="0.2">
      <c r="J96" s="79">
        <v>82</v>
      </c>
      <c r="K96" s="78">
        <f>ROUND(K95*(J96-73)/10,2)</f>
        <v>2.7</v>
      </c>
      <c r="L96" s="78">
        <f>ROUND(L95*(J96-73)/10,2)</f>
        <v>2.7</v>
      </c>
    </row>
    <row r="97" spans="3:12" ht="15" customHeight="1" x14ac:dyDescent="0.2">
      <c r="C97" s="80"/>
      <c r="J97" s="79">
        <v>81</v>
      </c>
      <c r="K97" s="78">
        <f>ROUND(K95*(J97-73)/10,2)</f>
        <v>2.4</v>
      </c>
      <c r="L97" s="78">
        <f>ROUND(L95*(J97-73)/10,2)</f>
        <v>2.4</v>
      </c>
    </row>
    <row r="98" spans="3:12" ht="15" customHeight="1" x14ac:dyDescent="0.2">
      <c r="J98" s="79">
        <v>80</v>
      </c>
      <c r="K98" s="78">
        <f>ROUND(K95*(J98-73)/10,2)</f>
        <v>2.1</v>
      </c>
      <c r="L98" s="78">
        <f>ROUND(L95*(J98-73)/10,2)</f>
        <v>2.1</v>
      </c>
    </row>
    <row r="99" spans="3:12" ht="15" customHeight="1" x14ac:dyDescent="0.2">
      <c r="J99" s="79">
        <v>79</v>
      </c>
      <c r="K99" s="78">
        <f>ROUND(K95*(J99-73)/10,2)</f>
        <v>1.8</v>
      </c>
      <c r="L99" s="78">
        <f>ROUND(L95*(J99-73)/10,2)</f>
        <v>1.8</v>
      </c>
    </row>
    <row r="100" spans="3:12" ht="15" customHeight="1" x14ac:dyDescent="0.2">
      <c r="J100" s="79">
        <v>78</v>
      </c>
      <c r="K100" s="78">
        <f>ROUND(K95*(J100-73)/10,2)</f>
        <v>1.5</v>
      </c>
      <c r="L100" s="78">
        <f>ROUND(L95*(J100-73)/10,2)</f>
        <v>1.5</v>
      </c>
    </row>
    <row r="101" spans="3:12" ht="15" customHeight="1" x14ac:dyDescent="0.2">
      <c r="J101" s="79">
        <v>77</v>
      </c>
      <c r="K101" s="78">
        <f>ROUND(K95*(J101-73)/10,2)</f>
        <v>1.2</v>
      </c>
      <c r="L101" s="78">
        <f>ROUND(L95*(J101-73)/10,2)</f>
        <v>1.2</v>
      </c>
    </row>
    <row r="102" spans="3:12" ht="15" customHeight="1" x14ac:dyDescent="0.2">
      <c r="J102" s="79">
        <v>76</v>
      </c>
      <c r="K102" s="78">
        <f>ROUND(K95*(J102-73)/10,2)</f>
        <v>0.9</v>
      </c>
      <c r="L102" s="78">
        <f>ROUND(L95*(J102-73)/10,2)</f>
        <v>0.9</v>
      </c>
    </row>
    <row r="103" spans="3:12" ht="15" customHeight="1" x14ac:dyDescent="0.2">
      <c r="J103" s="79">
        <v>75</v>
      </c>
      <c r="K103" s="78">
        <f>ROUND(K95*(J103-73)/10,2)</f>
        <v>0.6</v>
      </c>
      <c r="L103" s="78">
        <f>ROUND(L95*(J103-73)/10,2)</f>
        <v>0.6</v>
      </c>
    </row>
    <row r="104" spans="3:12" ht="15" customHeight="1" x14ac:dyDescent="0.2">
      <c r="J104" s="79">
        <v>74</v>
      </c>
      <c r="K104" s="78">
        <f>ROUND(K95*(J104-73)/10,2)</f>
        <v>0.3</v>
      </c>
      <c r="L104" s="78">
        <f>ROUND(L95*(J104-73)/10,2)</f>
        <v>0.3</v>
      </c>
    </row>
    <row r="105" spans="3:12" ht="15" customHeight="1" x14ac:dyDescent="0.2">
      <c r="J105" s="76" t="s">
        <v>63</v>
      </c>
      <c r="K105" s="78">
        <f>+C12</f>
        <v>0</v>
      </c>
      <c r="L105" s="78">
        <f>+C49</f>
        <v>0</v>
      </c>
    </row>
    <row r="106" spans="3:12" ht="40.5" customHeight="1" x14ac:dyDescent="0.2">
      <c r="J106" s="199" t="s">
        <v>0</v>
      </c>
      <c r="K106" s="199"/>
      <c r="L106" s="199"/>
    </row>
  </sheetData>
  <mergeCells count="90">
    <mergeCell ref="G85:G87"/>
    <mergeCell ref="G88:G90"/>
    <mergeCell ref="C85:C87"/>
    <mergeCell ref="D85:E85"/>
    <mergeCell ref="C65:D65"/>
    <mergeCell ref="C80:D80"/>
    <mergeCell ref="C78:D79"/>
    <mergeCell ref="C81:D81"/>
    <mergeCell ref="D90:E90"/>
    <mergeCell ref="D42:D46"/>
    <mergeCell ref="G50:G52"/>
    <mergeCell ref="G5:G9"/>
    <mergeCell ref="G10:G12"/>
    <mergeCell ref="G13:G15"/>
    <mergeCell ref="G18:G19"/>
    <mergeCell ref="E42:E46"/>
    <mergeCell ref="G42:G46"/>
    <mergeCell ref="G32:G34"/>
    <mergeCell ref="G36:G38"/>
    <mergeCell ref="G39:G41"/>
    <mergeCell ref="D10:D12"/>
    <mergeCell ref="G20:G21"/>
    <mergeCell ref="G22:G23"/>
    <mergeCell ref="J106:L106"/>
    <mergeCell ref="C68:D69"/>
    <mergeCell ref="C72:D72"/>
    <mergeCell ref="C83:D83"/>
    <mergeCell ref="B92:C92"/>
    <mergeCell ref="H85:H87"/>
    <mergeCell ref="D86:E86"/>
    <mergeCell ref="D87:E87"/>
    <mergeCell ref="C88:C90"/>
    <mergeCell ref="D88:E88"/>
    <mergeCell ref="C73:D73"/>
    <mergeCell ref="C75:E77"/>
    <mergeCell ref="H88:H90"/>
    <mergeCell ref="B85:B91"/>
    <mergeCell ref="C94:F94"/>
    <mergeCell ref="D89:E89"/>
    <mergeCell ref="C47:C49"/>
    <mergeCell ref="D47:D49"/>
    <mergeCell ref="H47:H49"/>
    <mergeCell ref="B60:C60"/>
    <mergeCell ref="H50:H52"/>
    <mergeCell ref="C53:C55"/>
    <mergeCell ref="D53:D55"/>
    <mergeCell ref="H53:H55"/>
    <mergeCell ref="B36:B58"/>
    <mergeCell ref="C36:C38"/>
    <mergeCell ref="C50:C52"/>
    <mergeCell ref="G53:G55"/>
    <mergeCell ref="D50:D52"/>
    <mergeCell ref="G47:G49"/>
    <mergeCell ref="D36:D38"/>
    <mergeCell ref="C42:C46"/>
    <mergeCell ref="C62:D62"/>
    <mergeCell ref="B3:C3"/>
    <mergeCell ref="F3:H3"/>
    <mergeCell ref="C5:C9"/>
    <mergeCell ref="D5:D9"/>
    <mergeCell ref="E5:E9"/>
    <mergeCell ref="H5:H9"/>
    <mergeCell ref="B4:C4"/>
    <mergeCell ref="B5:B35"/>
    <mergeCell ref="H18:H28"/>
    <mergeCell ref="D24:D25"/>
    <mergeCell ref="D26:D28"/>
    <mergeCell ref="D16:D17"/>
    <mergeCell ref="D13:D15"/>
    <mergeCell ref="H16:H17"/>
    <mergeCell ref="H42:H46"/>
    <mergeCell ref="H39:H41"/>
    <mergeCell ref="C32:C34"/>
    <mergeCell ref="D32:D34"/>
    <mergeCell ref="H32:H34"/>
    <mergeCell ref="C18:C28"/>
    <mergeCell ref="D20:D21"/>
    <mergeCell ref="D22:D23"/>
    <mergeCell ref="D18:D19"/>
    <mergeCell ref="C39:C41"/>
    <mergeCell ref="D39:D41"/>
    <mergeCell ref="C10:C12"/>
    <mergeCell ref="H10:H12"/>
    <mergeCell ref="C16:C17"/>
    <mergeCell ref="H36:H38"/>
    <mergeCell ref="H13:H15"/>
    <mergeCell ref="C13:C15"/>
    <mergeCell ref="G24:G25"/>
    <mergeCell ref="G26:G28"/>
    <mergeCell ref="G16:G17"/>
  </mergeCells>
  <phoneticPr fontId="4"/>
  <dataValidations disablePrompts="1" count="15">
    <dataValidation allowBlank="1" showInputMessage="1" showErrorMessage="1" promptTitle="選択項目" sqref="D35:E35 D56:E58 E29:E34 D29:D32" xr:uid="{00000000-0002-0000-0100-000000000000}"/>
    <dataValidation type="list" allowBlank="1" showInputMessage="1" showErrorMessage="1" sqref="G53:G55" xr:uid="{8774C1C9-E859-4CCA-B062-A1E2E59C27CB}">
      <formula1>$F$53:$F$55</formula1>
    </dataValidation>
    <dataValidation type="list" allowBlank="1" showInputMessage="1" showErrorMessage="1" sqref="G50:G52" xr:uid="{4C8FDE6A-E16B-4A36-B4B4-DB055871C14B}">
      <formula1>$F$50:$F$52</formula1>
    </dataValidation>
    <dataValidation type="list" allowBlank="1" showInputMessage="1" showErrorMessage="1" sqref="G47:G49" xr:uid="{30FE7E2B-E192-49DD-AFC8-FED310BD9787}">
      <formula1>$L$95:$L$105</formula1>
    </dataValidation>
    <dataValidation type="list" allowBlank="1" showInputMessage="1" showErrorMessage="1" sqref="G42:G46" xr:uid="{CAAC54C7-0383-4ADB-B259-B6AFC6906BA3}">
      <formula1>$F$42:$F$46</formula1>
    </dataValidation>
    <dataValidation type="list" allowBlank="1" showInputMessage="1" showErrorMessage="1" sqref="G39:G41" xr:uid="{C3B1DA3E-A943-4850-BEDE-619D0E8BB531}">
      <formula1>$F$39:$F$41</formula1>
    </dataValidation>
    <dataValidation type="list" allowBlank="1" showInputMessage="1" showErrorMessage="1" sqref="G36:G38" xr:uid="{84556355-129B-41EF-B249-5E3CFDBB5E18}">
      <formula1>$F$36:$F$38</formula1>
    </dataValidation>
    <dataValidation type="list" allowBlank="1" showInputMessage="1" showErrorMessage="1" sqref="G26:G28" xr:uid="{9FF1EA3F-D8EB-449C-8FDD-18A5181963BA}">
      <formula1>$F$26:$F$28</formula1>
    </dataValidation>
    <dataValidation type="list" allowBlank="1" showInputMessage="1" showErrorMessage="1" sqref="G24:G25" xr:uid="{C6ACD999-B844-4D6A-B691-A4EC9A1FE4D7}">
      <formula1>$F$24:$F$25</formula1>
    </dataValidation>
    <dataValidation type="list" allowBlank="1" showInputMessage="1" showErrorMessage="1" sqref="G22:G23" xr:uid="{75D43171-CA56-4483-86E4-D904C6B7995A}">
      <formula1>$F$22:$F$23</formula1>
    </dataValidation>
    <dataValidation type="list" allowBlank="1" showInputMessage="1" showErrorMessage="1" sqref="G20:G21" xr:uid="{63149D17-2C77-4699-84E4-F4BF102EB52F}">
      <formula1>$F$20:$F$21</formula1>
    </dataValidation>
    <dataValidation type="list" allowBlank="1" showInputMessage="1" showErrorMessage="1" sqref="G18:G19" xr:uid="{9EA09CA8-5018-4782-989D-46FB21A9EC48}">
      <formula1>$F$18:$F$19</formula1>
    </dataValidation>
    <dataValidation type="list" allowBlank="1" showInputMessage="1" showErrorMessage="1" sqref="G16:G17" xr:uid="{D18D02C3-96C6-4643-953B-83D29A512697}">
      <formula1>$F$16:$F$17</formula1>
    </dataValidation>
    <dataValidation type="list" allowBlank="1" showInputMessage="1" showErrorMessage="1" sqref="G13:G15" xr:uid="{C6E31214-65D4-41EE-B159-5E89EE01573D}">
      <formula1>$F$13:$F$15</formula1>
    </dataValidation>
    <dataValidation type="list" allowBlank="1" showInputMessage="1" showErrorMessage="1" sqref="G5:G9" xr:uid="{44EFE7FF-D5F5-44CB-B445-A2ADFCF6B25D}">
      <formula1>$F$5:$F$9</formula1>
    </dataValidation>
  </dataValidations>
  <printOptions horizontalCentered="1" verticalCentered="1"/>
  <pageMargins left="0.39370078740157483" right="0" top="0.39370078740157483" bottom="0.39370078740157483" header="0.39370078740157483" footer="0.19685039370078741"/>
  <pageSetup paperSize="8" scale="59" orientation="portrait" cellComments="asDisplayed"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電気（土木関係）（簡易型Ⅱ）</vt:lpstr>
      <vt:lpstr>'電気（土木関係）（簡易型Ⅱ）'!Print_Area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ななこ みさき</dc:creator>
  <cp:lastModifiedBy>2305303</cp:lastModifiedBy>
  <cp:lastPrinted>2026-09-19T08:31:34Z</cp:lastPrinted>
  <dcterms:created xsi:type="dcterms:W3CDTF">2015-05-20T10:27:39Z</dcterms:created>
  <dcterms:modified xsi:type="dcterms:W3CDTF">2026-10-07T05:09:39Z</dcterms:modified>
</cp:coreProperties>
</file>