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trlProps/ctrlProp4.xml" ContentType="application/vnd.ms-excel.controlpropertie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 codeName="{4D1C537B-E38A-612A-F078-A93A15B4B7F4}"/>
  <workbookPr codeName="ThisWorkbook"/>
  <mc:AlternateContent xmlns:mc="http://schemas.openxmlformats.org/markup-compatibility/2006">
    <mc:Choice Requires="x15">
      <x15ac:absPath xmlns:x15ac="http://schemas.microsoft.com/office/spreadsheetml/2010/11/ac" url="E:\11主査（調整）\03_入札・契約事務\R8\R08.10.29_入札【工事1件】\081029-631_リキビル\公告\"/>
    </mc:Choice>
  </mc:AlternateContent>
  <xr:revisionPtr revIDLastSave="0" documentId="13_ncr:1_{40E48D96-7101-4CC0-9471-675B58104C62}" xr6:coauthVersionLast="47" xr6:coauthVersionMax="47" xr10:uidLastSave="{00000000-0000-0000-0000-000000000000}"/>
  <bookViews>
    <workbookView xWindow="-120" yWindow="-120" windowWidth="29040" windowHeight="15720" tabRatio="891" activeTab="1" xr2:uid="{00000000-000D-0000-FFFF-FFFF00000000}"/>
  </bookViews>
  <sheets>
    <sheet name="ＪＶで入札参加→" sheetId="8" r:id="rId1"/>
    <sheet name="別紙１－③ (ＪＶ用)" sheetId="4" r:id="rId2"/>
    <sheet name="変更契約から紙契約希望→" sheetId="6" r:id="rId3"/>
    <sheet name="別紙２（変更契約）" sheetId="3" r:id="rId4"/>
  </sheets>
  <definedNames>
    <definedName name="_xlnm.Print_Area" localSheetId="1">'別紙１－③ (ＪＶ用)'!$A$1:$AA$54</definedName>
    <definedName name="_xlnm.Print_Area" localSheetId="3">'別紙２（変更契約）'!$A$1:$Y$32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T15" i="4" l="1"/>
  <c r="AT14" i="4"/>
  <c r="AT13" i="4"/>
  <c r="B5" i="4" s="1"/>
  <c r="B5" i="3" s="1"/>
  <c r="AT12" i="4"/>
  <c r="AT11" i="4"/>
  <c r="AT10" i="4"/>
  <c r="AT9" i="4"/>
  <c r="AT8" i="4"/>
  <c r="AT7" i="4"/>
  <c r="AT6" i="4"/>
  <c r="AT5" i="4"/>
  <c r="AT4" i="4"/>
  <c r="AT3" i="4"/>
  <c r="AT2" i="4"/>
  <c r="AB8" i="3" l="1"/>
  <c r="B17" i="4"/>
  <c r="H28" i="3"/>
  <c r="G15" i="3" l="1"/>
  <c r="G16" i="3"/>
  <c r="T10" i="3"/>
  <c r="N10" i="3"/>
  <c r="N9" i="3"/>
  <c r="N8" i="3"/>
  <c r="N7" i="3"/>
  <c r="AQ7" i="3" l="1"/>
  <c r="H29" i="3"/>
  <c r="I30" i="3"/>
  <c r="AS20" i="4"/>
  <c r="C51" i="4" l="1"/>
  <c r="AO27" i="4"/>
  <c r="AS19" i="4"/>
  <c r="AS18" i="4"/>
  <c r="AT17" i="4"/>
  <c r="AS17" i="4" s="1"/>
  <c r="B18" i="4"/>
  <c r="I14" i="4"/>
  <c r="B14" i="4"/>
  <c r="I7" i="4"/>
  <c r="T3" i="4"/>
  <c r="AQ8" i="3" l="1"/>
  <c r="AQ9" i="3" l="1"/>
  <c r="H7" i="3" l="1"/>
  <c r="D25" i="3"/>
  <c r="B12" i="3"/>
  <c r="H12" i="3" l="1"/>
  <c r="AP10" i="3"/>
  <c r="AQ10" i="3"/>
  <c r="B15" i="3"/>
  <c r="AM21" i="3" s="1"/>
  <c r="AR7" i="3"/>
  <c r="B16" i="3"/>
  <c r="R3" i="3"/>
  <c r="AP9" i="3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小保内＿竜三（計画係）</author>
    <author>長澤＿賢志（工事管理係）</author>
  </authors>
  <commentList>
    <comment ref="AX2" authorId="0" shapeId="0" xr:uid="{00000000-0006-0000-0100-000001000000}">
      <text>
        <r>
          <rPr>
            <b/>
            <sz val="12"/>
            <color indexed="81"/>
            <rFont val="MS P ゴシック"/>
            <family val="3"/>
            <charset val="128"/>
          </rPr>
          <t>R5.10.27（金）
・各（総合）振興局担当課におかれましては、左記「緑着色箇所」に必要事項を入力し、
　各課のホームページ上に掲載ください。
・左記には、各課の記載例を参考までに記載しておりますので、自課以外の分まで記載
　しておく必要はありません。
・メールアドレス及び電話番号はは、実際にやりとりを行ものを記載ください。
　当該メアド及び電話番号は「変更契約」の提出先のメアド・電話番号となります。
　必ずしも、課の代表メアド・電話番号である必要はありません。
　</t>
        </r>
      </text>
    </comment>
    <comment ref="AE11" authorId="1" shapeId="0" xr:uid="{00000000-0006-0000-0100-000002000000}">
      <text>
        <r>
          <rPr>
            <b/>
            <sz val="9"/>
            <color indexed="81"/>
            <rFont val="MS P ゴシック"/>
            <family val="3"/>
            <charset val="128"/>
          </rPr>
          <t>西暦で入力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長澤＿賢志（工事管理係）</author>
  </authors>
  <commentList>
    <comment ref="AC11" authorId="0" shapeId="0" xr:uid="{00000000-0006-0000-0300-000001000000}">
      <text>
        <r>
          <rPr>
            <b/>
            <sz val="9"/>
            <color indexed="81"/>
            <rFont val="MS P ゴシック"/>
            <family val="3"/>
            <charset val="128"/>
          </rPr>
          <t>西暦で入力</t>
        </r>
      </text>
    </comment>
  </commentList>
</comments>
</file>

<file path=xl/sharedStrings.xml><?xml version="1.0" encoding="utf-8"?>
<sst xmlns="http://schemas.openxmlformats.org/spreadsheetml/2006/main" count="161" uniqueCount="110">
  <si>
    <t>日</t>
    <rPh sb="0" eb="1">
      <t>ヒ</t>
    </rPh>
    <phoneticPr fontId="1"/>
  </si>
  <si>
    <t>月</t>
    <rPh sb="0" eb="1">
      <t>ツキ</t>
    </rPh>
    <phoneticPr fontId="1"/>
  </si>
  <si>
    <t>年</t>
    <rPh sb="0" eb="1">
      <t>ネン</t>
    </rPh>
    <phoneticPr fontId="1"/>
  </si>
  <si>
    <t>工事</t>
    <rPh sb="0" eb="2">
      <t>コウジ</t>
    </rPh>
    <phoneticPr fontId="1"/>
  </si>
  <si>
    <t>はじめに選択↓</t>
    <rPh sb="4" eb="6">
      <t>センタク</t>
    </rPh>
    <phoneticPr fontId="1"/>
  </si>
  <si>
    <t>次に選択↓</t>
    <rPh sb="0" eb="1">
      <t>ツギ</t>
    </rPh>
    <rPh sb="2" eb="4">
      <t>センタク</t>
    </rPh>
    <phoneticPr fontId="1"/>
  </si>
  <si>
    <t>住所</t>
    <rPh sb="0" eb="2">
      <t>ジュウショ</t>
    </rPh>
    <phoneticPr fontId="1"/>
  </si>
  <si>
    <t>商号又は名称</t>
    <rPh sb="0" eb="2">
      <t>ショウゴウ</t>
    </rPh>
    <rPh sb="2" eb="3">
      <t>マタ</t>
    </rPh>
    <rPh sb="4" eb="6">
      <t>メイショウ</t>
    </rPh>
    <phoneticPr fontId="1"/>
  </si>
  <si>
    <t>単体</t>
    <rPh sb="0" eb="2">
      <t>タンタイ</t>
    </rPh>
    <phoneticPr fontId="1"/>
  </si>
  <si>
    <t>ＪＶ</t>
    <phoneticPr fontId="1"/>
  </si>
  <si>
    <t>委託業務</t>
    <rPh sb="0" eb="2">
      <t>イタク</t>
    </rPh>
    <rPh sb="2" eb="4">
      <t>ギョウム</t>
    </rPh>
    <phoneticPr fontId="1"/>
  </si>
  <si>
    <t>整理番号</t>
    <rPh sb="0" eb="2">
      <t>セイリ</t>
    </rPh>
    <rPh sb="2" eb="4">
      <t>バンゴウ</t>
    </rPh>
    <phoneticPr fontId="1"/>
  </si>
  <si>
    <t>）</t>
    <phoneticPr fontId="1"/>
  </si>
  <si>
    <t>（</t>
    <phoneticPr fontId="1"/>
  </si>
  <si>
    <t>連絡先</t>
    <rPh sb="0" eb="2">
      <t>レンラク</t>
    </rPh>
    <rPh sb="2" eb="3">
      <t>サキ</t>
    </rPh>
    <phoneticPr fontId="1"/>
  </si>
  <si>
    <t>－</t>
    <phoneticPr fontId="1"/>
  </si>
  <si>
    <t>担当者</t>
    <rPh sb="0" eb="3">
      <t>タントウシャ</t>
    </rPh>
    <phoneticPr fontId="1"/>
  </si>
  <si>
    <t>（所属）</t>
    <rPh sb="1" eb="3">
      <t>ショゾク</t>
    </rPh>
    <phoneticPr fontId="1"/>
  </si>
  <si>
    <t>（電話番号）</t>
    <rPh sb="1" eb="3">
      <t>デンワ</t>
    </rPh>
    <rPh sb="3" eb="5">
      <t>バンゴウ</t>
    </rPh>
    <phoneticPr fontId="1"/>
  </si>
  <si>
    <t>（留意事項）</t>
    <rPh sb="1" eb="3">
      <t>リュウイ</t>
    </rPh>
    <rPh sb="3" eb="5">
      <t>ジコウ</t>
    </rPh>
    <phoneticPr fontId="1"/>
  </si>
  <si>
    <t>※</t>
    <phoneticPr fontId="1"/>
  </si>
  <si>
    <t>場合の契約方法を、次のとおり申し出ます。</t>
    <rPh sb="0" eb="2">
      <t>バアイ</t>
    </rPh>
    <rPh sb="3" eb="5">
      <t>ケイヤク</t>
    </rPh>
    <rPh sb="5" eb="7">
      <t>ホウホウ</t>
    </rPh>
    <rPh sb="9" eb="10">
      <t>ツギ</t>
    </rPh>
    <rPh sb="14" eb="15">
      <t>モウ</t>
    </rPh>
    <rPh sb="16" eb="17">
      <t>デ</t>
    </rPh>
    <phoneticPr fontId="1"/>
  </si>
  <si>
    <t>なお、添付漏れの場合でも、入札書が無効となることはありませんが、落札者の決定後、</t>
    <rPh sb="3" eb="5">
      <t>テンプ</t>
    </rPh>
    <rPh sb="5" eb="6">
      <t>モ</t>
    </rPh>
    <rPh sb="8" eb="10">
      <t>バアイ</t>
    </rPh>
    <rPh sb="13" eb="15">
      <t>ニュウサツ</t>
    </rPh>
    <rPh sb="15" eb="16">
      <t>ショ</t>
    </rPh>
    <rPh sb="17" eb="19">
      <t>ムコウ</t>
    </rPh>
    <rPh sb="32" eb="35">
      <t>ラクサツシャ</t>
    </rPh>
    <rPh sb="36" eb="39">
      <t>ケッテイゴ</t>
    </rPh>
    <phoneticPr fontId="1"/>
  </si>
  <si>
    <t>紙での契約を希望します。</t>
    <rPh sb="0" eb="1">
      <t>カミ</t>
    </rPh>
    <rPh sb="3" eb="5">
      <t>ケイヤク</t>
    </rPh>
    <rPh sb="6" eb="8">
      <t>キボウ</t>
    </rPh>
    <phoneticPr fontId="1"/>
  </si>
  <si>
    <t>←どちらかにチェックしてください</t>
    <phoneticPr fontId="1"/>
  </si>
  <si>
    <t>速やかに、契約締結続きを行う必要があるため、忘れずに提出してください。</t>
    <rPh sb="0" eb="1">
      <t>スミ</t>
    </rPh>
    <rPh sb="5" eb="7">
      <t>ケイヤク</t>
    </rPh>
    <rPh sb="7" eb="9">
      <t>テイケツ</t>
    </rPh>
    <rPh sb="9" eb="10">
      <t>ツヅ</t>
    </rPh>
    <rPh sb="12" eb="13">
      <t>オコナ</t>
    </rPh>
    <rPh sb="14" eb="16">
      <t>ヒツヨウ</t>
    </rPh>
    <rPh sb="22" eb="23">
      <t>ワス</t>
    </rPh>
    <rPh sb="26" eb="28">
      <t>テイシュツ</t>
    </rPh>
    <phoneticPr fontId="1"/>
  </si>
  <si>
    <t>電子契約を希望します。</t>
    <rPh sb="0" eb="2">
      <t>デンシ</t>
    </rPh>
    <rPh sb="2" eb="4">
      <t>ケイヤク</t>
    </rPh>
    <rPh sb="5" eb="7">
      <t>キボウ</t>
    </rPh>
    <phoneticPr fontId="1"/>
  </si>
  <si>
    <t>契約区分</t>
    <rPh sb="0" eb="2">
      <t>ケイヤク</t>
    </rPh>
    <rPh sb="2" eb="4">
      <t>クブン</t>
    </rPh>
    <phoneticPr fontId="1"/>
  </si>
  <si>
    <t>発注機関</t>
    <rPh sb="0" eb="2">
      <t>ハッチュウ</t>
    </rPh>
    <rPh sb="2" eb="4">
      <t>キカン</t>
    </rPh>
    <phoneticPr fontId="1"/>
  </si>
  <si>
    <t>契約形態</t>
    <rPh sb="0" eb="2">
      <t>ケイヤク</t>
    </rPh>
    <rPh sb="2" eb="4">
      <t>ケイタイ</t>
    </rPh>
    <phoneticPr fontId="1"/>
  </si>
  <si>
    <t>最後に入力↓</t>
    <rPh sb="0" eb="2">
      <t>サイゴ</t>
    </rPh>
    <rPh sb="3" eb="5">
      <t>ニュウリョク</t>
    </rPh>
    <phoneticPr fontId="1"/>
  </si>
  <si>
    <t>開札日</t>
    <rPh sb="0" eb="2">
      <t>カイサツ</t>
    </rPh>
    <rPh sb="2" eb="3">
      <t>ビ</t>
    </rPh>
    <phoneticPr fontId="1"/>
  </si>
  <si>
    <t>代表者役職・氏名</t>
    <rPh sb="0" eb="3">
      <t>ダイヒョウシャ</t>
    </rPh>
    <rPh sb="3" eb="5">
      <t>ヤクショク</t>
    </rPh>
    <rPh sb="6" eb="8">
      <t>シメイ</t>
    </rPh>
    <phoneticPr fontId="1"/>
  </si>
  <si>
    <t>入力箇所</t>
    <rPh sb="0" eb="2">
      <t>ニュウリョク</t>
    </rPh>
    <rPh sb="2" eb="4">
      <t>カショ</t>
    </rPh>
    <phoneticPr fontId="1"/>
  </si>
  <si>
    <t>選択箇所</t>
    <rPh sb="0" eb="2">
      <t>センタク</t>
    </rPh>
    <rPh sb="2" eb="4">
      <t>カショ</t>
    </rPh>
    <phoneticPr fontId="1"/>
  </si>
  <si>
    <t>電子入札システムにて、入札金額等の送信時に、</t>
    <rPh sb="0" eb="2">
      <t>デンシ</t>
    </rPh>
    <rPh sb="2" eb="4">
      <t>ニュウサツ</t>
    </rPh>
    <rPh sb="11" eb="13">
      <t>ニュウサツ</t>
    </rPh>
    <rPh sb="13" eb="15">
      <t>キンガク</t>
    </rPh>
    <rPh sb="15" eb="16">
      <t>トウ</t>
    </rPh>
    <rPh sb="17" eb="19">
      <t>ソウシン</t>
    </rPh>
    <rPh sb="19" eb="20">
      <t>ジ</t>
    </rPh>
    <phoneticPr fontId="1"/>
  </si>
  <si>
    <t>全ての入力内容を確認後、ＰＤＦに変換のうえ、</t>
    <rPh sb="0" eb="1">
      <t>スベ</t>
    </rPh>
    <rPh sb="3" eb="5">
      <t>ニュウリョク</t>
    </rPh>
    <rPh sb="5" eb="7">
      <t>ナイヨウ</t>
    </rPh>
    <rPh sb="8" eb="10">
      <t>カクニン</t>
    </rPh>
    <rPh sb="10" eb="11">
      <t>ゴ</t>
    </rPh>
    <rPh sb="16" eb="18">
      <t>ヘンカン</t>
    </rPh>
    <phoneticPr fontId="1"/>
  </si>
  <si>
    <t>をファイル名としたこの様式が、ＰＤＦで保存されます。</t>
    <rPh sb="5" eb="6">
      <t>メイ</t>
    </rPh>
    <rPh sb="11" eb="13">
      <t>ヨウシキ</t>
    </rPh>
    <rPh sb="19" eb="21">
      <t>ホゾン</t>
    </rPh>
    <phoneticPr fontId="1"/>
  </si>
  <si>
    <t>（ＰＤＦの保存範囲は、Ａ～Ｙ列までです。）</t>
    <rPh sb="5" eb="7">
      <t>ホゾン</t>
    </rPh>
    <rPh sb="7" eb="9">
      <t>ハンイ</t>
    </rPh>
    <rPh sb="14" eb="15">
      <t>レツ</t>
    </rPh>
    <phoneticPr fontId="1"/>
  </si>
  <si>
    <t>（１案件につき１枚、添付してください。）</t>
    <rPh sb="2" eb="4">
      <t>アンケン</t>
    </rPh>
    <rPh sb="8" eb="9">
      <t>マイ</t>
    </rPh>
    <rPh sb="10" eb="12">
      <t>テンプ</t>
    </rPh>
    <phoneticPr fontId="1"/>
  </si>
  <si>
    <t>なお、←のＰＤＦ化をクリックすると、</t>
    <rPh sb="8" eb="9">
      <t>カ</t>
    </rPh>
    <phoneticPr fontId="1"/>
  </si>
  <si>
    <t>発注機関名</t>
    <rPh sb="0" eb="2">
      <t>ハッチュウ</t>
    </rPh>
    <rPh sb="2" eb="5">
      <t>キカンメイ</t>
    </rPh>
    <phoneticPr fontId="1"/>
  </si>
  <si>
    <t>←案件名</t>
    <rPh sb="1" eb="3">
      <t>アンケン</t>
    </rPh>
    <rPh sb="3" eb="4">
      <t>メイ</t>
    </rPh>
    <phoneticPr fontId="1"/>
  </si>
  <si>
    <t>＜ファイル名用＞</t>
    <rPh sb="5" eb="6">
      <t>メイ</t>
    </rPh>
    <rPh sb="6" eb="7">
      <t>ヨウ</t>
    </rPh>
    <phoneticPr fontId="1"/>
  </si>
  <si>
    <t>発注機関</t>
    <rPh sb="0" eb="2">
      <t>ハッチュウ</t>
    </rPh>
    <rPh sb="2" eb="4">
      <t>キカン</t>
    </rPh>
    <phoneticPr fontId="1"/>
  </si>
  <si>
    <t>入札参加者名</t>
    <rPh sb="0" eb="2">
      <t>ニュウサツ</t>
    </rPh>
    <rPh sb="2" eb="5">
      <t>サンカシャ</t>
    </rPh>
    <rPh sb="5" eb="6">
      <t>メイ</t>
    </rPh>
    <phoneticPr fontId="1"/>
  </si>
  <si>
    <t>当初
契約日</t>
    <rPh sb="0" eb="2">
      <t>トウショ</t>
    </rPh>
    <rPh sb="3" eb="5">
      <t>ケイヤク</t>
    </rPh>
    <rPh sb="5" eb="6">
      <t>ビ</t>
    </rPh>
    <phoneticPr fontId="1"/>
  </si>
  <si>
    <t>紙での契約を希望するので、申し出ます。</t>
    <rPh sb="0" eb="1">
      <t>カミ</t>
    </rPh>
    <rPh sb="3" eb="5">
      <t>ケイヤク</t>
    </rPh>
    <rPh sb="6" eb="8">
      <t>キボウ</t>
    </rPh>
    <rPh sb="13" eb="14">
      <t>モウ</t>
    </rPh>
    <rPh sb="15" eb="16">
      <t>デ</t>
    </rPh>
    <phoneticPr fontId="1"/>
  </si>
  <si>
    <t>入札契約課へ送付してください。</t>
    <rPh sb="0" eb="2">
      <t>ニュウサツ</t>
    </rPh>
    <rPh sb="2" eb="4">
      <t>ケイヤク</t>
    </rPh>
    <rPh sb="4" eb="5">
      <t>カ</t>
    </rPh>
    <rPh sb="6" eb="8">
      <t>ソウフ</t>
    </rPh>
    <phoneticPr fontId="1"/>
  </si>
  <si>
    <t>設計変更回数</t>
    <rPh sb="0" eb="2">
      <t>セッケイ</t>
    </rPh>
    <rPh sb="2" eb="4">
      <t>ヘンコウ</t>
    </rPh>
    <rPh sb="4" eb="6">
      <t>カイスウ</t>
    </rPh>
    <phoneticPr fontId="1"/>
  </si>
  <si>
    <t>←最後に入力</t>
    <rPh sb="1" eb="3">
      <t>サイゴ</t>
    </rPh>
    <rPh sb="4" eb="6">
      <t>ニュウリョク</t>
    </rPh>
    <phoneticPr fontId="1"/>
  </si>
  <si>
    <t>当初契約日</t>
    <rPh sb="0" eb="2">
      <t>トウショ</t>
    </rPh>
    <rPh sb="2" eb="4">
      <t>ケイヤク</t>
    </rPh>
    <rPh sb="4" eb="5">
      <t>ビ</t>
    </rPh>
    <phoneticPr fontId="1"/>
  </si>
  <si>
    <t>（職・氏名）</t>
    <rPh sb="1" eb="2">
      <t>ショク</t>
    </rPh>
    <rPh sb="3" eb="5">
      <t>シメイ</t>
    </rPh>
    <phoneticPr fontId="1"/>
  </si>
  <si>
    <t>・</t>
    <phoneticPr fontId="1"/>
  </si>
  <si>
    <t>支出負担行為担当者名</t>
    <rPh sb="0" eb="2">
      <t>シシュツ</t>
    </rPh>
    <rPh sb="2" eb="4">
      <t>フタン</t>
    </rPh>
    <rPh sb="4" eb="6">
      <t>コウイ</t>
    </rPh>
    <rPh sb="6" eb="9">
      <t>タントウシャ</t>
    </rPh>
    <rPh sb="9" eb="10">
      <t>メイ</t>
    </rPh>
    <phoneticPr fontId="1"/>
  </si>
  <si>
    <t>このエクセルシートが保存されている場所と同じ場所に</t>
    <rPh sb="10" eb="12">
      <t>ホゾン</t>
    </rPh>
    <rPh sb="17" eb="19">
      <t>バショ</t>
    </rPh>
    <rPh sb="20" eb="21">
      <t>オナ</t>
    </rPh>
    <rPh sb="22" eb="24">
      <t>バショ</t>
    </rPh>
    <phoneticPr fontId="1"/>
  </si>
  <si>
    <t>メールアドレス</t>
    <phoneticPr fontId="1"/>
  </si>
  <si>
    <t>電　　話</t>
    <rPh sb="0" eb="1">
      <t>デン</t>
    </rPh>
    <rPh sb="3" eb="4">
      <t>ハナシ</t>
    </rPh>
    <phoneticPr fontId="1"/>
  </si>
  <si>
    <t>タイトル</t>
    <phoneticPr fontId="1"/>
  </si>
  <si>
    <t>「発注機関名_開札日_整理番号_入札参加者名_契約に係る申出書」</t>
    <rPh sb="1" eb="3">
      <t>ハッチュウ</t>
    </rPh>
    <rPh sb="3" eb="5">
      <t>キカン</t>
    </rPh>
    <rPh sb="5" eb="6">
      <t>メイ</t>
    </rPh>
    <rPh sb="7" eb="9">
      <t>カイサツ</t>
    </rPh>
    <rPh sb="9" eb="10">
      <t>ビ</t>
    </rPh>
    <rPh sb="11" eb="13">
      <t>セイリ</t>
    </rPh>
    <rPh sb="13" eb="15">
      <t>バンゴウ</t>
    </rPh>
    <rPh sb="15" eb="16">
      <t>ケンメイ</t>
    </rPh>
    <rPh sb="16" eb="18">
      <t>ニュウサツ</t>
    </rPh>
    <rPh sb="18" eb="21">
      <t>サンカシャ</t>
    </rPh>
    <rPh sb="21" eb="22">
      <t>メイ</t>
    </rPh>
    <rPh sb="23" eb="25">
      <t>ケイヤク</t>
    </rPh>
    <rPh sb="26" eb="27">
      <t>カカ</t>
    </rPh>
    <rPh sb="28" eb="31">
      <t>モウシデショ</t>
    </rPh>
    <phoneticPr fontId="1"/>
  </si>
  <si>
    <t>各発注機関へ直接、提出してください。</t>
    <rPh sb="0" eb="1">
      <t>カク</t>
    </rPh>
    <rPh sb="1" eb="3">
      <t>ハッチュウ</t>
    </rPh>
    <rPh sb="3" eb="5">
      <t>キカン</t>
    </rPh>
    <rPh sb="6" eb="8">
      <t>チョクセツ</t>
    </rPh>
    <rPh sb="9" eb="11">
      <t>テイシュツ</t>
    </rPh>
    <phoneticPr fontId="1"/>
  </si>
  <si>
    <t>提 出 先</t>
    <rPh sb="0" eb="1">
      <t>テイ</t>
    </rPh>
    <rPh sb="2" eb="3">
      <t>デ</t>
    </rPh>
    <rPh sb="4" eb="5">
      <t>サキ</t>
    </rPh>
    <phoneticPr fontId="1"/>
  </si>
  <si>
    <t>紙参加の場合は、必要事項を記入の上、開札日に持参してください。</t>
    <rPh sb="0" eb="1">
      <t>カミ</t>
    </rPh>
    <rPh sb="1" eb="3">
      <t>サンカ</t>
    </rPh>
    <rPh sb="4" eb="6">
      <t>バアイ</t>
    </rPh>
    <rPh sb="8" eb="10">
      <t>ヒツヨウ</t>
    </rPh>
    <rPh sb="10" eb="12">
      <t>ジコウ</t>
    </rPh>
    <rPh sb="13" eb="15">
      <t>キニュウ</t>
    </rPh>
    <rPh sb="16" eb="17">
      <t>ウエ</t>
    </rPh>
    <rPh sb="18" eb="20">
      <t>カイサツ</t>
    </rPh>
    <rPh sb="20" eb="21">
      <t>ビ</t>
    </rPh>
    <rPh sb="22" eb="24">
      <t>ジサン</t>
    </rPh>
    <phoneticPr fontId="1"/>
  </si>
  <si>
    <t>代理人</t>
    <rPh sb="0" eb="3">
      <t>ダイリニン</t>
    </rPh>
    <phoneticPr fontId="1"/>
  </si>
  <si>
    <t>氏名</t>
    <rPh sb="0" eb="2">
      <t>シメイ</t>
    </rPh>
    <phoneticPr fontId="1"/>
  </si>
  <si>
    <t>当初契約時と連絡先が違う場合も想定されるので</t>
    <rPh sb="0" eb="2">
      <t>トウショ</t>
    </rPh>
    <rPh sb="2" eb="4">
      <t>ケイヤク</t>
    </rPh>
    <rPh sb="4" eb="5">
      <t>ジ</t>
    </rPh>
    <rPh sb="6" eb="8">
      <t>レンラク</t>
    </rPh>
    <rPh sb="8" eb="9">
      <t>サキ</t>
    </rPh>
    <rPh sb="10" eb="11">
      <t>チガ</t>
    </rPh>
    <rPh sb="12" eb="14">
      <t>バアイ</t>
    </rPh>
    <rPh sb="15" eb="17">
      <t>ソウテイ</t>
    </rPh>
    <phoneticPr fontId="1"/>
  </si>
  <si>
    <t>お手数ですが、ご入力ください</t>
    <rPh sb="1" eb="3">
      <t>テスウ</t>
    </rPh>
    <rPh sb="8" eb="10">
      <t>ニュウリョク</t>
    </rPh>
    <phoneticPr fontId="1"/>
  </si>
  <si>
    <r>
      <rPr>
        <b/>
        <sz val="28"/>
        <rFont val="游ゴシック"/>
        <family val="3"/>
        <charset val="128"/>
        <scheme val="minor"/>
      </rPr>
      <t>変更契約</t>
    </r>
    <r>
      <rPr>
        <sz val="28"/>
        <color rgb="FFFF0000"/>
        <rFont val="游ゴシック"/>
        <family val="3"/>
        <charset val="128"/>
        <scheme val="minor"/>
      </rPr>
      <t>から「</t>
    </r>
    <r>
      <rPr>
        <b/>
        <sz val="28"/>
        <rFont val="游ゴシック"/>
        <family val="3"/>
        <charset val="128"/>
        <scheme val="minor"/>
      </rPr>
      <t>紙契約</t>
    </r>
    <r>
      <rPr>
        <sz val="28"/>
        <color rgb="FFFF0000"/>
        <rFont val="游ゴシック"/>
        <family val="3"/>
        <charset val="128"/>
        <scheme val="minor"/>
      </rPr>
      <t>」を希望する</t>
    </r>
    <rPh sb="0" eb="2">
      <t>ヘンコウ</t>
    </rPh>
    <rPh sb="2" eb="4">
      <t>ケイヤク</t>
    </rPh>
    <rPh sb="7" eb="8">
      <t>カミ</t>
    </rPh>
    <rPh sb="8" eb="10">
      <t>ケイヤク</t>
    </rPh>
    <rPh sb="12" eb="14">
      <t>キボウ</t>
    </rPh>
    <phoneticPr fontId="1"/>
  </si>
  <si>
    <r>
      <t>なお、</t>
    </r>
    <r>
      <rPr>
        <b/>
        <sz val="28"/>
        <rFont val="游ゴシック"/>
        <family val="3"/>
        <charset val="128"/>
        <scheme val="minor"/>
      </rPr>
      <t>メールで提出</t>
    </r>
    <r>
      <rPr>
        <sz val="28"/>
        <color rgb="FFFF0000"/>
        <rFont val="游ゴシック"/>
        <family val="2"/>
        <charset val="128"/>
        <scheme val="minor"/>
      </rPr>
      <t>される場合は、</t>
    </r>
    <rPh sb="7" eb="9">
      <t>テイシュツ</t>
    </rPh>
    <rPh sb="12" eb="14">
      <t>バアイ</t>
    </rPh>
    <phoneticPr fontId="1"/>
  </si>
  <si>
    <t>はじめに入力↓</t>
    <rPh sb="4" eb="6">
      <t>ニュウリョク</t>
    </rPh>
    <phoneticPr fontId="1"/>
  </si>
  <si>
    <t>行き違い等の防止のため、お手数</t>
    <rPh sb="0" eb="1">
      <t>イ</t>
    </rPh>
    <rPh sb="2" eb="3">
      <t>チガ</t>
    </rPh>
    <rPh sb="4" eb="5">
      <t>トウ</t>
    </rPh>
    <rPh sb="6" eb="8">
      <t>ボウシ</t>
    </rPh>
    <rPh sb="13" eb="15">
      <t>テスウ</t>
    </rPh>
    <phoneticPr fontId="1"/>
  </si>
  <si>
    <t>いたします。</t>
    <phoneticPr fontId="1"/>
  </si>
  <si>
    <r>
      <t>ですが、その旨、</t>
    </r>
    <r>
      <rPr>
        <b/>
        <sz val="28"/>
        <rFont val="游ゴシック"/>
        <family val="3"/>
        <charset val="128"/>
        <scheme val="minor"/>
      </rPr>
      <t>電話連絡</t>
    </r>
    <r>
      <rPr>
        <sz val="28"/>
        <color rgb="FFFF0000"/>
        <rFont val="游ゴシック"/>
        <family val="2"/>
        <charset val="128"/>
        <scheme val="minor"/>
      </rPr>
      <t>をお願い</t>
    </r>
    <phoneticPr fontId="1"/>
  </si>
  <si>
    <r>
      <rPr>
        <b/>
        <sz val="28"/>
        <rFont val="游ゴシック"/>
        <family val="3"/>
        <charset val="128"/>
        <scheme val="minor"/>
      </rPr>
      <t>契約担当課へ提出</t>
    </r>
    <r>
      <rPr>
        <sz val="28"/>
        <color rgb="FFFF0000"/>
        <rFont val="游ゴシック"/>
        <family val="2"/>
        <charset val="128"/>
        <scheme val="minor"/>
      </rPr>
      <t>してください。</t>
    </r>
    <phoneticPr fontId="1"/>
  </si>
  <si>
    <t>契約に関する申出書</t>
    <rPh sb="0" eb="2">
      <t>ケイヤク</t>
    </rPh>
    <rPh sb="3" eb="4">
      <t>カン</t>
    </rPh>
    <rPh sb="6" eb="9">
      <t>モウシデショ</t>
    </rPh>
    <phoneticPr fontId="1"/>
  </si>
  <si>
    <t>変更契約に関する申出書</t>
    <rPh sb="0" eb="2">
      <t>ヘンコウ</t>
    </rPh>
    <rPh sb="2" eb="4">
      <t>ケイヤク</t>
    </rPh>
    <rPh sb="5" eb="6">
      <t>カン</t>
    </rPh>
    <rPh sb="8" eb="11">
      <t>モウシデショ</t>
    </rPh>
    <phoneticPr fontId="1"/>
  </si>
  <si>
    <t>共同企業体で入札参加する場合は</t>
    <rPh sb="0" eb="2">
      <t>キョウドウ</t>
    </rPh>
    <rPh sb="2" eb="5">
      <t>キギョウタイ</t>
    </rPh>
    <rPh sb="6" eb="8">
      <t>ニュウサツ</t>
    </rPh>
    <rPh sb="8" eb="10">
      <t>サンカ</t>
    </rPh>
    <rPh sb="12" eb="14">
      <t>バアイ</t>
    </rPh>
    <phoneticPr fontId="1"/>
  </si>
  <si>
    <t>入札金額送信の際、内訳書と同時に</t>
    <rPh sb="0" eb="2">
      <t>ニュウサツ</t>
    </rPh>
    <rPh sb="2" eb="4">
      <t>キンガク</t>
    </rPh>
    <rPh sb="4" eb="6">
      <t>ソウシン</t>
    </rPh>
    <rPh sb="7" eb="8">
      <t>サイ</t>
    </rPh>
    <rPh sb="9" eb="12">
      <t>ウチワケショ</t>
    </rPh>
    <rPh sb="13" eb="15">
      <t>ドウジ</t>
    </rPh>
    <phoneticPr fontId="1"/>
  </si>
  <si>
    <r>
      <rPr>
        <b/>
        <sz val="28"/>
        <rFont val="游ゴシック"/>
        <family val="3"/>
        <charset val="128"/>
        <scheme val="minor"/>
      </rPr>
      <t>提出</t>
    </r>
    <r>
      <rPr>
        <sz val="28"/>
        <color rgb="FFFF0000"/>
        <rFont val="游ゴシック"/>
        <family val="3"/>
        <charset val="128"/>
        <scheme val="minor"/>
      </rPr>
      <t>してください</t>
    </r>
    <phoneticPr fontId="1"/>
  </si>
  <si>
    <r>
      <t>必要事項を入力後、</t>
    </r>
    <r>
      <rPr>
        <b/>
        <sz val="28"/>
        <rFont val="游ゴシック"/>
        <family val="3"/>
        <charset val="128"/>
        <scheme val="minor"/>
      </rPr>
      <t>ＰＤＦで保存</t>
    </r>
    <r>
      <rPr>
        <sz val="28"/>
        <color rgb="FFFF0000"/>
        <rFont val="游ゴシック"/>
        <family val="3"/>
        <charset val="128"/>
        <scheme val="minor"/>
      </rPr>
      <t>の上</t>
    </r>
    <rPh sb="0" eb="2">
      <t>ヒツヨウ</t>
    </rPh>
    <rPh sb="2" eb="4">
      <t>ジコウ</t>
    </rPh>
    <rPh sb="5" eb="7">
      <t>ニュウリョク</t>
    </rPh>
    <rPh sb="7" eb="8">
      <t>ゴ</t>
    </rPh>
    <rPh sb="13" eb="15">
      <t>ホゾン</t>
    </rPh>
    <rPh sb="16" eb="17">
      <t>ウエ</t>
    </rPh>
    <phoneticPr fontId="1"/>
  </si>
  <si>
    <t>別紙１（当初契約）（ＪＶver）に</t>
    <rPh sb="0" eb="2">
      <t>ベッシ</t>
    </rPh>
    <rPh sb="4" eb="6">
      <t>トウショ</t>
    </rPh>
    <rPh sb="6" eb="8">
      <t>ケイヤク</t>
    </rPh>
    <phoneticPr fontId="1"/>
  </si>
  <si>
    <t>委託業務</t>
    <rPh sb="0" eb="2">
      <t>イタク</t>
    </rPh>
    <rPh sb="2" eb="4">
      <t>ギョウム</t>
    </rPh>
    <phoneticPr fontId="1"/>
  </si>
  <si>
    <t>契約方法
等の申出</t>
    <rPh sb="0" eb="2">
      <t>ケイヤク</t>
    </rPh>
    <rPh sb="2" eb="4">
      <t>ホウホウ</t>
    </rPh>
    <rPh sb="5" eb="6">
      <t>トウ</t>
    </rPh>
    <rPh sb="7" eb="8">
      <t>モウ</t>
    </rPh>
    <rPh sb="8" eb="9">
      <t>デ</t>
    </rPh>
    <phoneticPr fontId="1"/>
  </si>
  <si>
    <t>（代表者）</t>
    <rPh sb="1" eb="4">
      <t>ダイヒョウシャ</t>
    </rPh>
    <phoneticPr fontId="1"/>
  </si>
  <si>
    <t>（構成員1）</t>
    <rPh sb="1" eb="3">
      <t>コウセイ</t>
    </rPh>
    <rPh sb="3" eb="4">
      <t>イン</t>
    </rPh>
    <phoneticPr fontId="1"/>
  </si>
  <si>
    <t>（構成員2）</t>
    <rPh sb="1" eb="3">
      <t>コウセイ</t>
    </rPh>
    <rPh sb="3" eb="4">
      <t>イン</t>
    </rPh>
    <phoneticPr fontId="1"/>
  </si>
  <si>
    <r>
      <t>場合、</t>
    </r>
    <r>
      <rPr>
        <sz val="28"/>
        <color rgb="FF92D050"/>
        <rFont val="游ゴシック"/>
        <family val="3"/>
        <charset val="128"/>
        <scheme val="minor"/>
      </rPr>
      <t>別紙２（変更契約）</t>
    </r>
    <r>
      <rPr>
        <sz val="28"/>
        <color rgb="FFFF0000"/>
        <rFont val="游ゴシック"/>
        <family val="2"/>
        <charset val="128"/>
        <scheme val="minor"/>
      </rPr>
      <t>を、直接</t>
    </r>
    <r>
      <rPr>
        <b/>
        <sz val="28"/>
        <rFont val="游ゴシック"/>
        <family val="3"/>
        <charset val="128"/>
        <scheme val="minor"/>
      </rPr>
      <t/>
    </r>
    <rPh sb="3" eb="5">
      <t>ベッシ</t>
    </rPh>
    <rPh sb="7" eb="9">
      <t>ヘンコウ</t>
    </rPh>
    <rPh sb="9" eb="11">
      <t>ケイヤク</t>
    </rPh>
    <rPh sb="14" eb="16">
      <t>チョクセツ</t>
    </rPh>
    <phoneticPr fontId="1"/>
  </si>
  <si>
    <t>なお、契約書送付先のメールアドレス等は、次のとおりです。</t>
    <rPh sb="3" eb="6">
      <t>ケイヤクショ</t>
    </rPh>
    <rPh sb="6" eb="9">
      <t>ソウフサキ</t>
    </rPh>
    <rPh sb="17" eb="18">
      <t>トウ</t>
    </rPh>
    <rPh sb="20" eb="21">
      <t>ツギ</t>
    </rPh>
    <phoneticPr fontId="1"/>
  </si>
  <si>
    <t>締結
権限者</t>
    <rPh sb="0" eb="2">
      <t>テイケツ</t>
    </rPh>
    <rPh sb="3" eb="5">
      <t>ケンゲン</t>
    </rPh>
    <rPh sb="5" eb="6">
      <t>シャ</t>
    </rPh>
    <phoneticPr fontId="1"/>
  </si>
  <si>
    <t>氏名</t>
    <rPh sb="0" eb="2">
      <t>シメイ</t>
    </rPh>
    <phoneticPr fontId="1"/>
  </si>
  <si>
    <t>メール
アドレス</t>
    <phoneticPr fontId="1"/>
  </si>
  <si>
    <t>契約担当者</t>
    <rPh sb="0" eb="2">
      <t>ケイヤク</t>
    </rPh>
    <rPh sb="2" eb="5">
      <t>タントウシャ</t>
    </rPh>
    <phoneticPr fontId="1"/>
  </si>
  <si>
    <t>（</t>
    <phoneticPr fontId="1"/>
  </si>
  <si>
    <t>後志総合振興局</t>
    <rPh sb="0" eb="2">
      <t>シリベシ</t>
    </rPh>
    <rPh sb="2" eb="4">
      <t>ソウゴウ</t>
    </rPh>
    <rPh sb="4" eb="7">
      <t>シンコウキョク</t>
    </rPh>
    <phoneticPr fontId="1"/>
  </si>
  <si>
    <t>1</t>
    <phoneticPr fontId="1"/>
  </si>
  <si>
    <t>石狩振興局</t>
    <rPh sb="0" eb="2">
      <t>イシカリ</t>
    </rPh>
    <rPh sb="2" eb="5">
      <t>シンコウキョク</t>
    </rPh>
    <phoneticPr fontId="1"/>
  </si>
  <si>
    <t>檜山振興局</t>
    <rPh sb="0" eb="2">
      <t>ヒヤマ</t>
    </rPh>
    <rPh sb="2" eb="5">
      <t>シンコウキョク</t>
    </rPh>
    <phoneticPr fontId="1"/>
  </si>
  <si>
    <t>渡島総合振興局</t>
    <rPh sb="0" eb="2">
      <t>オシマ</t>
    </rPh>
    <rPh sb="2" eb="4">
      <t>ソウゴウ</t>
    </rPh>
    <rPh sb="4" eb="7">
      <t>シンコウキョク</t>
    </rPh>
    <phoneticPr fontId="1"/>
  </si>
  <si>
    <t>胆振総合振興局</t>
    <rPh sb="0" eb="2">
      <t>イブリ</t>
    </rPh>
    <rPh sb="2" eb="4">
      <t>ソウゴウ</t>
    </rPh>
    <rPh sb="4" eb="7">
      <t>シンコウキョク</t>
    </rPh>
    <phoneticPr fontId="1"/>
  </si>
  <si>
    <t>日高振興局</t>
    <rPh sb="0" eb="2">
      <t>ヒダカ</t>
    </rPh>
    <rPh sb="2" eb="5">
      <t>シンコウキョク</t>
    </rPh>
    <phoneticPr fontId="1"/>
  </si>
  <si>
    <t>十勝総合振興局</t>
    <rPh sb="0" eb="2">
      <t>トカチ</t>
    </rPh>
    <rPh sb="2" eb="4">
      <t>ソウゴウ</t>
    </rPh>
    <rPh sb="4" eb="7">
      <t>シンコウキョク</t>
    </rPh>
    <phoneticPr fontId="1"/>
  </si>
  <si>
    <t>釧路総合振興局</t>
    <rPh sb="0" eb="2">
      <t>クシロ</t>
    </rPh>
    <rPh sb="2" eb="4">
      <t>ソウゴウ</t>
    </rPh>
    <rPh sb="4" eb="7">
      <t>シンコウキョク</t>
    </rPh>
    <phoneticPr fontId="1"/>
  </si>
  <si>
    <t>根室振興局</t>
    <rPh sb="0" eb="2">
      <t>ネムロ</t>
    </rPh>
    <rPh sb="2" eb="5">
      <t>シンコウキョク</t>
    </rPh>
    <phoneticPr fontId="1"/>
  </si>
  <si>
    <t>オホーツク総合振興局</t>
    <rPh sb="5" eb="7">
      <t>ソウゴウ</t>
    </rPh>
    <rPh sb="7" eb="10">
      <t>シンコウキョク</t>
    </rPh>
    <phoneticPr fontId="1"/>
  </si>
  <si>
    <t>宗谷総合振興局</t>
    <rPh sb="0" eb="2">
      <t>ソウヤ</t>
    </rPh>
    <rPh sb="2" eb="4">
      <t>ソウゴウ</t>
    </rPh>
    <rPh sb="4" eb="7">
      <t>シンコウキョク</t>
    </rPh>
    <phoneticPr fontId="1"/>
  </si>
  <si>
    <t>留萌振興局</t>
    <rPh sb="0" eb="2">
      <t>ルモイ</t>
    </rPh>
    <rPh sb="2" eb="5">
      <t>シンコウキョク</t>
    </rPh>
    <phoneticPr fontId="1"/>
  </si>
  <si>
    <t>空知総合振興局</t>
    <rPh sb="0" eb="2">
      <t>ソラチ</t>
    </rPh>
    <rPh sb="2" eb="4">
      <t>ソウゴウ</t>
    </rPh>
    <rPh sb="4" eb="7">
      <t>シンコウキョク</t>
    </rPh>
    <phoneticPr fontId="1"/>
  </si>
  <si>
    <t>上川総合振興局</t>
    <rPh sb="0" eb="2">
      <t>カミカワ</t>
    </rPh>
    <rPh sb="2" eb="4">
      <t>ソウゴウ</t>
    </rPh>
    <rPh sb="4" eb="7">
      <t>シンコウキョク</t>
    </rPh>
    <phoneticPr fontId="1"/>
  </si>
  <si>
    <t>631</t>
    <phoneticPr fontId="1"/>
  </si>
  <si>
    <t>力昼地区小規模治山工事</t>
    <rPh sb="0" eb="11">
      <t>リキビルチクショウキボチサンコウジ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</si>
</sst>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$-411]ggge&quot;年&quot;m&quot;月&quot;d&quot;日&quot;;@"/>
    <numFmt numFmtId="177" formatCode="m&quot;月&quot;d&quot;日&quot;;@"/>
  </numFmts>
  <fonts count="26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4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11"/>
      <color rgb="FFFF0000"/>
      <name val="ＭＳ 明朝"/>
      <family val="1"/>
      <charset val="128"/>
    </font>
    <font>
      <sz val="12"/>
      <color theme="1"/>
      <name val="ＭＳ 明朝"/>
      <family val="1"/>
      <charset val="128"/>
    </font>
    <font>
      <b/>
      <sz val="9"/>
      <color indexed="81"/>
      <name val="MS P ゴシック"/>
      <family val="3"/>
      <charset val="128"/>
    </font>
    <font>
      <sz val="9"/>
      <color theme="1"/>
      <name val="ＭＳ 明朝"/>
      <family val="1"/>
      <charset val="128"/>
    </font>
    <font>
      <sz val="11"/>
      <color rgb="FF000000"/>
      <name val="游ゴシック"/>
      <family val="3"/>
      <charset val="128"/>
    </font>
    <font>
      <b/>
      <sz val="11"/>
      <color theme="1"/>
      <name val="ＭＳ 明朝"/>
      <family val="1"/>
      <charset val="128"/>
    </font>
    <font>
      <sz val="11"/>
      <name val="ＭＳ 明朝"/>
      <family val="1"/>
      <charset val="128"/>
    </font>
    <font>
      <b/>
      <sz val="11"/>
      <name val="ＭＳ 明朝"/>
      <family val="1"/>
      <charset val="128"/>
    </font>
    <font>
      <sz val="11"/>
      <color rgb="FF00B050"/>
      <name val="ＭＳ 明朝"/>
      <family val="1"/>
      <charset val="128"/>
    </font>
    <font>
      <sz val="28"/>
      <color rgb="FFFF0000"/>
      <name val="游ゴシック"/>
      <family val="2"/>
      <charset val="128"/>
      <scheme val="minor"/>
    </font>
    <font>
      <sz val="28"/>
      <color rgb="FFFF0000"/>
      <name val="游ゴシック"/>
      <family val="3"/>
      <charset val="128"/>
      <scheme val="minor"/>
    </font>
    <font>
      <b/>
      <sz val="28"/>
      <name val="游ゴシック"/>
      <family val="3"/>
      <charset val="128"/>
      <scheme val="minor"/>
    </font>
    <font>
      <sz val="28"/>
      <color theme="1"/>
      <name val="游ゴシック"/>
      <family val="2"/>
      <charset val="128"/>
      <scheme val="minor"/>
    </font>
    <font>
      <sz val="10"/>
      <color theme="1"/>
      <name val="ＭＳ 明朝"/>
      <family val="1"/>
      <charset val="128"/>
    </font>
    <font>
      <sz val="28"/>
      <color rgb="FF0070C0"/>
      <name val="游ゴシック"/>
      <family val="3"/>
      <charset val="128"/>
      <scheme val="minor"/>
    </font>
    <font>
      <sz val="28"/>
      <color rgb="FF92D050"/>
      <name val="游ゴシック"/>
      <family val="3"/>
      <charset val="128"/>
      <scheme val="minor"/>
    </font>
    <font>
      <u/>
      <sz val="11"/>
      <color theme="10"/>
      <name val="游ゴシック"/>
      <family val="2"/>
      <charset val="128"/>
      <scheme val="minor"/>
    </font>
    <font>
      <sz val="9"/>
      <color theme="1"/>
      <name val="游ゴシック"/>
      <family val="2"/>
      <charset val="128"/>
      <scheme val="minor"/>
    </font>
    <font>
      <b/>
      <sz val="12"/>
      <color indexed="81"/>
      <name val="MS P ゴシック"/>
      <family val="3"/>
      <charset val="128"/>
    </font>
    <font>
      <u/>
      <sz val="11"/>
      <color rgb="FFFF0000"/>
      <name val="游ゴシック"/>
      <family val="2"/>
      <charset val="128"/>
      <scheme val="minor"/>
    </font>
    <font>
      <sz val="12"/>
      <color rgb="FFFF0000"/>
      <name val="ＭＳ ゴシック"/>
      <family val="3"/>
      <charset val="128"/>
    </font>
    <font>
      <sz val="12"/>
      <color rgb="FFFF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</borders>
  <cellStyleXfs count="2">
    <xf numFmtId="0" fontId="0" fillId="0" borderId="0">
      <alignment vertical="center"/>
    </xf>
    <xf numFmtId="0" fontId="20" fillId="0" borderId="0" applyNumberFormat="0" applyFill="0" applyBorder="0" applyAlignment="0" applyProtection="0">
      <alignment vertical="center"/>
    </xf>
  </cellStyleXfs>
  <cellXfs count="285">
    <xf numFmtId="0" fontId="0" fillId="0" borderId="0" xfId="0">
      <alignment vertical="center"/>
    </xf>
    <xf numFmtId="0" fontId="3" fillId="0" borderId="0" xfId="0" applyFont="1" applyAlignment="1" applyProtection="1">
      <alignment horizontal="center" vertical="center"/>
      <protection locked="0"/>
    </xf>
    <xf numFmtId="0" fontId="3" fillId="0" borderId="0" xfId="0" applyFont="1" applyProtection="1">
      <alignment vertical="center"/>
      <protection locked="0"/>
    </xf>
    <xf numFmtId="0" fontId="4" fillId="0" borderId="0" xfId="0" applyFont="1" applyProtection="1">
      <alignment vertical="center"/>
      <protection locked="0"/>
    </xf>
    <xf numFmtId="0" fontId="3" fillId="0" borderId="0" xfId="0" applyFont="1" applyAlignment="1" applyProtection="1">
      <alignment horizontal="left" vertical="center"/>
      <protection locked="0"/>
    </xf>
    <xf numFmtId="0" fontId="2" fillId="0" borderId="0" xfId="0" applyFont="1" applyAlignment="1" applyProtection="1">
      <alignment horizontal="distributed" vertical="center" indent="10"/>
      <protection locked="0"/>
    </xf>
    <xf numFmtId="0" fontId="3" fillId="0" borderId="0" xfId="0" applyFont="1" applyBorder="1" applyAlignment="1" applyProtection="1">
      <alignment horizontal="center" vertical="center"/>
      <protection locked="0"/>
    </xf>
    <xf numFmtId="0" fontId="5" fillId="0" borderId="0" xfId="0" applyFont="1" applyAlignment="1" applyProtection="1">
      <alignment horizontal="right" vertical="center"/>
      <protection locked="0"/>
    </xf>
    <xf numFmtId="0" fontId="5" fillId="2" borderId="0" xfId="0" applyFont="1" applyFill="1" applyProtection="1">
      <alignment vertical="center"/>
      <protection locked="0"/>
    </xf>
    <xf numFmtId="0" fontId="5" fillId="0" borderId="0" xfId="0" applyFont="1" applyAlignment="1" applyProtection="1">
      <alignment horizontal="center" vertical="center"/>
      <protection locked="0"/>
    </xf>
    <xf numFmtId="0" fontId="5" fillId="2" borderId="0" xfId="0" applyFont="1" applyFill="1" applyAlignment="1" applyProtection="1">
      <alignment horizontal="center" vertical="center"/>
      <protection locked="0"/>
    </xf>
    <xf numFmtId="0" fontId="3" fillId="0" borderId="0" xfId="0" applyFont="1" applyFill="1" applyAlignment="1" applyProtection="1">
      <alignment vertical="center"/>
      <protection locked="0"/>
    </xf>
    <xf numFmtId="0" fontId="3" fillId="0" borderId="5" xfId="0" applyFont="1" applyBorder="1" applyProtection="1">
      <alignment vertical="center"/>
      <protection locked="0"/>
    </xf>
    <xf numFmtId="0" fontId="3" fillId="0" borderId="6" xfId="0" applyFont="1" applyBorder="1" applyAlignment="1" applyProtection="1">
      <alignment horizontal="distributed" vertical="center"/>
      <protection locked="0"/>
    </xf>
    <xf numFmtId="0" fontId="3" fillId="0" borderId="7" xfId="0" applyFont="1" applyBorder="1" applyProtection="1">
      <alignment vertical="center"/>
      <protection locked="0"/>
    </xf>
    <xf numFmtId="0" fontId="3" fillId="0" borderId="6" xfId="0" applyFont="1" applyBorder="1" applyProtection="1">
      <alignment vertical="center"/>
      <protection locked="0"/>
    </xf>
    <xf numFmtId="176" fontId="3" fillId="0" borderId="0" xfId="0" applyNumberFormat="1" applyFont="1" applyFill="1" applyAlignment="1" applyProtection="1">
      <alignment vertical="center"/>
      <protection locked="0"/>
    </xf>
    <xf numFmtId="0" fontId="5" fillId="0" borderId="11" xfId="0" applyFont="1" applyBorder="1" applyProtection="1">
      <alignment vertical="center"/>
      <protection locked="0"/>
    </xf>
    <xf numFmtId="0" fontId="5" fillId="0" borderId="12" xfId="0" applyFont="1" applyBorder="1" applyProtection="1">
      <alignment vertical="center"/>
      <protection locked="0"/>
    </xf>
    <xf numFmtId="0" fontId="5" fillId="0" borderId="0" xfId="0" applyFont="1" applyBorder="1" applyProtection="1">
      <alignment vertical="center"/>
      <protection locked="0"/>
    </xf>
    <xf numFmtId="0" fontId="3" fillId="0" borderId="0" xfId="0" applyFont="1" applyBorder="1" applyProtection="1">
      <alignment vertical="center"/>
      <protection locked="0"/>
    </xf>
    <xf numFmtId="0" fontId="3" fillId="0" borderId="12" xfId="0" applyFont="1" applyBorder="1" applyProtection="1">
      <alignment vertical="center"/>
      <protection locked="0"/>
    </xf>
    <xf numFmtId="0" fontId="3" fillId="0" borderId="11" xfId="0" applyFont="1" applyBorder="1" applyProtection="1">
      <alignment vertical="center"/>
      <protection locked="0"/>
    </xf>
    <xf numFmtId="0" fontId="3" fillId="0" borderId="9" xfId="0" applyFont="1" applyBorder="1" applyProtection="1">
      <alignment vertical="center"/>
      <protection locked="0"/>
    </xf>
    <xf numFmtId="0" fontId="3" fillId="0" borderId="8" xfId="0" applyFont="1" applyBorder="1" applyProtection="1">
      <alignment vertical="center"/>
      <protection locked="0"/>
    </xf>
    <xf numFmtId="0" fontId="5" fillId="0" borderId="9" xfId="0" applyFont="1" applyBorder="1" applyAlignment="1" applyProtection="1">
      <alignment horizontal="distributed" vertical="center"/>
      <protection locked="0"/>
    </xf>
    <xf numFmtId="0" fontId="3" fillId="0" borderId="10" xfId="0" applyFont="1" applyBorder="1" applyProtection="1">
      <alignment vertical="center"/>
      <protection locked="0"/>
    </xf>
    <xf numFmtId="0" fontId="5" fillId="0" borderId="9" xfId="0" applyFont="1" applyBorder="1" applyAlignment="1" applyProtection="1">
      <alignment horizontal="left" vertical="center"/>
      <protection locked="0"/>
    </xf>
    <xf numFmtId="0" fontId="5" fillId="0" borderId="0" xfId="0" applyFont="1" applyBorder="1" applyAlignment="1" applyProtection="1">
      <alignment horizontal="left" vertical="center"/>
      <protection locked="0"/>
    </xf>
    <xf numFmtId="0" fontId="2" fillId="3" borderId="0" xfId="0" applyFont="1" applyFill="1" applyBorder="1" applyAlignment="1" applyProtection="1">
      <alignment horizontal="center" vertical="center"/>
      <protection locked="0"/>
    </xf>
    <xf numFmtId="0" fontId="4" fillId="0" borderId="0" xfId="0" applyFont="1" applyBorder="1" applyAlignment="1" applyProtection="1">
      <alignment vertical="center"/>
      <protection locked="0"/>
    </xf>
    <xf numFmtId="0" fontId="5" fillId="0" borderId="0" xfId="0" applyFont="1" applyBorder="1" applyAlignment="1" applyProtection="1">
      <alignment horizontal="center" vertical="center"/>
      <protection locked="0"/>
    </xf>
    <xf numFmtId="0" fontId="3" fillId="0" borderId="0" xfId="0" applyFont="1" applyAlignment="1" applyProtection="1">
      <alignment vertical="center"/>
      <protection locked="0"/>
    </xf>
    <xf numFmtId="0" fontId="5" fillId="0" borderId="12" xfId="0" applyFont="1" applyBorder="1" applyAlignment="1" applyProtection="1">
      <alignment vertical="center"/>
      <protection locked="0"/>
    </xf>
    <xf numFmtId="49" fontId="5" fillId="0" borderId="0" xfId="0" applyNumberFormat="1" applyFont="1" applyBorder="1" applyAlignment="1" applyProtection="1">
      <alignment horizontal="center" vertical="center"/>
      <protection locked="0"/>
    </xf>
    <xf numFmtId="0" fontId="3" fillId="0" borderId="8" xfId="0" applyFont="1" applyBorder="1" applyAlignment="1" applyProtection="1">
      <alignment horizontal="distributed" vertical="center"/>
      <protection locked="0"/>
    </xf>
    <xf numFmtId="0" fontId="3" fillId="0" borderId="9" xfId="0" applyFont="1" applyBorder="1" applyAlignment="1" applyProtection="1">
      <alignment horizontal="distributed" vertical="center"/>
      <protection locked="0"/>
    </xf>
    <xf numFmtId="0" fontId="3" fillId="0" borderId="10" xfId="0" applyFont="1" applyBorder="1" applyAlignment="1" applyProtection="1">
      <alignment horizontal="distributed" vertical="center"/>
      <protection locked="0"/>
    </xf>
    <xf numFmtId="0" fontId="5" fillId="0" borderId="6" xfId="0" applyFont="1" applyBorder="1" applyAlignment="1" applyProtection="1">
      <alignment vertical="center"/>
      <protection locked="0"/>
    </xf>
    <xf numFmtId="0" fontId="3" fillId="0" borderId="6" xfId="0" applyFont="1" applyBorder="1" applyAlignment="1" applyProtection="1">
      <alignment vertical="center"/>
      <protection locked="0"/>
    </xf>
    <xf numFmtId="0" fontId="3" fillId="0" borderId="0" xfId="0" applyFont="1" applyAlignment="1" applyProtection="1">
      <alignment horizontal="center" vertical="center"/>
    </xf>
    <xf numFmtId="0" fontId="3" fillId="0" borderId="0" xfId="0" applyFont="1" applyProtection="1">
      <alignment vertical="center"/>
    </xf>
    <xf numFmtId="0" fontId="12" fillId="0" borderId="0" xfId="0" applyFont="1" applyBorder="1" applyProtection="1">
      <alignment vertical="center"/>
    </xf>
    <xf numFmtId="0" fontId="12" fillId="0" borderId="7" xfId="0" applyFont="1" applyBorder="1" applyAlignment="1" applyProtection="1">
      <alignment horizontal="right" vertical="center"/>
    </xf>
    <xf numFmtId="0" fontId="3" fillId="0" borderId="7" xfId="0" applyFont="1" applyBorder="1" applyProtection="1">
      <alignment vertical="center"/>
    </xf>
    <xf numFmtId="0" fontId="12" fillId="0" borderId="12" xfId="0" applyFont="1" applyBorder="1" applyAlignment="1" applyProtection="1">
      <alignment horizontal="right" vertical="center"/>
    </xf>
    <xf numFmtId="0" fontId="12" fillId="0" borderId="0" xfId="0" applyFont="1" applyBorder="1" applyAlignment="1" applyProtection="1">
      <alignment horizontal="left" vertical="center"/>
    </xf>
    <xf numFmtId="0" fontId="3" fillId="0" borderId="12" xfId="0" applyFont="1" applyBorder="1" applyProtection="1">
      <alignment vertical="center"/>
    </xf>
    <xf numFmtId="0" fontId="12" fillId="0" borderId="8" xfId="0" applyFont="1" applyBorder="1" applyProtection="1">
      <alignment vertical="center"/>
    </xf>
    <xf numFmtId="0" fontId="12" fillId="0" borderId="10" xfId="0" applyFont="1" applyBorder="1" applyAlignment="1" applyProtection="1">
      <alignment horizontal="right" vertical="center"/>
    </xf>
    <xf numFmtId="0" fontId="3" fillId="0" borderId="0" xfId="0" applyFont="1" applyBorder="1" applyAlignment="1" applyProtection="1">
      <alignment horizontal="center" vertical="center"/>
    </xf>
    <xf numFmtId="0" fontId="5" fillId="0" borderId="0" xfId="0" applyFont="1" applyProtection="1">
      <alignment vertical="center"/>
    </xf>
    <xf numFmtId="0" fontId="4" fillId="0" borderId="0" xfId="0" applyFont="1" applyBorder="1" applyAlignment="1" applyProtection="1">
      <alignment vertical="center"/>
    </xf>
    <xf numFmtId="0" fontId="4" fillId="0" borderId="0" xfId="0" applyFont="1" applyProtection="1">
      <alignment vertical="center"/>
    </xf>
    <xf numFmtId="0" fontId="3" fillId="0" borderId="0" xfId="0" applyFont="1" applyAlignment="1" applyProtection="1">
      <alignment vertical="center"/>
    </xf>
    <xf numFmtId="0" fontId="5" fillId="0" borderId="0" xfId="0" applyFont="1" applyBorder="1" applyAlignment="1" applyProtection="1">
      <alignment vertical="center"/>
    </xf>
    <xf numFmtId="0" fontId="3" fillId="0" borderId="0" xfId="0" applyFont="1" applyBorder="1" applyAlignment="1" applyProtection="1">
      <alignment vertical="center"/>
    </xf>
    <xf numFmtId="0" fontId="9" fillId="0" borderId="0" xfId="0" applyFont="1" applyBorder="1" applyAlignment="1" applyProtection="1">
      <alignment vertical="center"/>
    </xf>
    <xf numFmtId="49" fontId="3" fillId="2" borderId="0" xfId="0" applyNumberFormat="1" applyFont="1" applyFill="1" applyAlignment="1" applyProtection="1">
      <alignment horizontal="center" vertical="center"/>
      <protection locked="0"/>
    </xf>
    <xf numFmtId="0" fontId="12" fillId="0" borderId="5" xfId="0" applyFont="1" applyBorder="1" applyAlignment="1" applyProtection="1">
      <alignment horizontal="center" vertical="center"/>
    </xf>
    <xf numFmtId="0" fontId="12" fillId="0" borderId="11" xfId="0" applyFont="1" applyBorder="1" applyAlignment="1" applyProtection="1">
      <alignment horizontal="center" vertical="center"/>
    </xf>
    <xf numFmtId="0" fontId="12" fillId="0" borderId="11" xfId="0" applyFont="1" applyBorder="1" applyAlignment="1" applyProtection="1">
      <alignment vertical="center"/>
    </xf>
    <xf numFmtId="0" fontId="3" fillId="0" borderId="8" xfId="0" applyFont="1" applyBorder="1" applyProtection="1">
      <alignment vertical="center"/>
    </xf>
    <xf numFmtId="0" fontId="12" fillId="0" borderId="10" xfId="0" applyFont="1" applyBorder="1" applyProtection="1">
      <alignment vertical="center"/>
    </xf>
    <xf numFmtId="0" fontId="10" fillId="0" borderId="0" xfId="0" applyFont="1" applyAlignment="1" applyProtection="1">
      <alignment vertical="center"/>
    </xf>
    <xf numFmtId="0" fontId="3" fillId="0" borderId="0" xfId="0" applyFont="1" applyBorder="1" applyProtection="1">
      <alignment vertical="center"/>
    </xf>
    <xf numFmtId="0" fontId="10" fillId="0" borderId="0" xfId="0" applyFont="1" applyAlignment="1" applyProtection="1"/>
    <xf numFmtId="49" fontId="12" fillId="0" borderId="0" xfId="0" applyNumberFormat="1" applyFont="1" applyBorder="1" applyAlignment="1" applyProtection="1">
      <alignment horizontal="left" vertical="center"/>
    </xf>
    <xf numFmtId="177" fontId="12" fillId="0" borderId="0" xfId="0" applyNumberFormat="1" applyFont="1" applyBorder="1" applyAlignment="1" applyProtection="1">
      <alignment horizontal="left" vertical="center"/>
    </xf>
    <xf numFmtId="0" fontId="12" fillId="0" borderId="6" xfId="0" applyFont="1" applyBorder="1" applyAlignment="1" applyProtection="1">
      <alignment horizontal="left" vertical="center"/>
    </xf>
    <xf numFmtId="0" fontId="5" fillId="4" borderId="0" xfId="0" applyFont="1" applyFill="1" applyBorder="1" applyAlignment="1" applyProtection="1">
      <alignment vertical="center"/>
    </xf>
    <xf numFmtId="0" fontId="5" fillId="4" borderId="0" xfId="0" applyFont="1" applyFill="1" applyBorder="1" applyAlignment="1" applyProtection="1">
      <alignment horizontal="center" vertical="center"/>
    </xf>
    <xf numFmtId="0" fontId="3" fillId="4" borderId="0" xfId="0" applyFont="1" applyFill="1" applyBorder="1" applyAlignment="1" applyProtection="1">
      <alignment vertical="center"/>
    </xf>
    <xf numFmtId="0" fontId="3" fillId="4" borderId="0" xfId="0" applyFont="1" applyFill="1" applyProtection="1">
      <alignment vertical="center"/>
      <protection locked="0"/>
    </xf>
    <xf numFmtId="0" fontId="3" fillId="4" borderId="0" xfId="0" applyFont="1" applyFill="1" applyAlignment="1" applyProtection="1">
      <alignment horizontal="center" vertical="center"/>
      <protection locked="0"/>
    </xf>
    <xf numFmtId="0" fontId="3" fillId="4" borderId="0" xfId="0" applyFont="1" applyFill="1" applyAlignment="1" applyProtection="1">
      <alignment horizontal="left" vertical="center"/>
      <protection locked="0"/>
    </xf>
    <xf numFmtId="0" fontId="5" fillId="2" borderId="0" xfId="0" applyFont="1" applyFill="1" applyAlignment="1" applyProtection="1">
      <alignment horizontal="center" vertical="center"/>
      <protection locked="0"/>
    </xf>
    <xf numFmtId="0" fontId="4" fillId="4" borderId="0" xfId="0" applyFont="1" applyFill="1" applyProtection="1">
      <alignment vertical="center"/>
      <protection locked="0"/>
    </xf>
    <xf numFmtId="0" fontId="3" fillId="4" borderId="0" xfId="0" applyFont="1" applyFill="1" applyProtection="1">
      <alignment vertical="center"/>
    </xf>
    <xf numFmtId="0" fontId="2" fillId="4" borderId="0" xfId="0" applyFont="1" applyFill="1" applyAlignment="1" applyProtection="1">
      <alignment horizontal="distributed" vertical="center" indent="10"/>
      <protection locked="0"/>
    </xf>
    <xf numFmtId="0" fontId="3" fillId="4" borderId="0" xfId="0" applyFont="1" applyFill="1" applyBorder="1" applyAlignment="1" applyProtection="1">
      <alignment horizontal="center" vertical="center"/>
    </xf>
    <xf numFmtId="0" fontId="3" fillId="4" borderId="0" xfId="0" applyFont="1" applyFill="1" applyAlignment="1" applyProtection="1">
      <alignment horizontal="center" vertical="center"/>
    </xf>
    <xf numFmtId="0" fontId="5" fillId="4" borderId="0" xfId="0" applyFont="1" applyFill="1" applyAlignment="1" applyProtection="1">
      <alignment horizontal="right" vertical="center"/>
      <protection locked="0"/>
    </xf>
    <xf numFmtId="0" fontId="5" fillId="4" borderId="0" xfId="0" applyFont="1" applyFill="1" applyAlignment="1" applyProtection="1">
      <alignment horizontal="center" vertical="center"/>
      <protection locked="0"/>
    </xf>
    <xf numFmtId="0" fontId="3" fillId="4" borderId="0" xfId="0" applyFont="1" applyFill="1" applyBorder="1" applyAlignment="1" applyProtection="1">
      <alignment horizontal="center" vertical="center"/>
      <protection locked="0"/>
    </xf>
    <xf numFmtId="0" fontId="3" fillId="4" borderId="0" xfId="0" applyFont="1" applyFill="1" applyAlignment="1" applyProtection="1">
      <alignment vertical="center"/>
      <protection locked="0"/>
    </xf>
    <xf numFmtId="0" fontId="3" fillId="4" borderId="0" xfId="0" applyFont="1" applyFill="1" applyAlignment="1" applyProtection="1">
      <alignment horizontal="right" vertical="center"/>
      <protection locked="0"/>
    </xf>
    <xf numFmtId="0" fontId="3" fillId="4" borderId="0" xfId="0" applyFont="1" applyFill="1" applyAlignment="1" applyProtection="1">
      <alignment horizontal="center" vertical="center" shrinkToFit="1"/>
      <protection locked="0"/>
    </xf>
    <xf numFmtId="176" fontId="3" fillId="4" borderId="0" xfId="0" applyNumberFormat="1" applyFont="1" applyFill="1" applyAlignment="1" applyProtection="1">
      <alignment vertical="center"/>
      <protection locked="0"/>
    </xf>
    <xf numFmtId="0" fontId="5" fillId="4" borderId="0" xfId="0" applyFont="1" applyFill="1" applyProtection="1">
      <alignment vertical="center"/>
    </xf>
    <xf numFmtId="0" fontId="3" fillId="4" borderId="5" xfId="0" applyFont="1" applyFill="1" applyBorder="1" applyProtection="1">
      <alignment vertical="center"/>
      <protection locked="0"/>
    </xf>
    <xf numFmtId="0" fontId="3" fillId="4" borderId="6" xfId="0" applyFont="1" applyFill="1" applyBorder="1" applyAlignment="1" applyProtection="1">
      <alignment horizontal="distributed" vertical="center"/>
      <protection locked="0"/>
    </xf>
    <xf numFmtId="0" fontId="3" fillId="4" borderId="7" xfId="0" applyFont="1" applyFill="1" applyBorder="1" applyProtection="1">
      <alignment vertical="center"/>
      <protection locked="0"/>
    </xf>
    <xf numFmtId="0" fontId="3" fillId="4" borderId="6" xfId="0" applyFont="1" applyFill="1" applyBorder="1" applyProtection="1">
      <alignment vertical="center"/>
      <protection locked="0"/>
    </xf>
    <xf numFmtId="0" fontId="12" fillId="4" borderId="0" xfId="0" applyFont="1" applyFill="1" applyBorder="1" applyProtection="1">
      <alignment vertical="center"/>
    </xf>
    <xf numFmtId="0" fontId="12" fillId="4" borderId="9" xfId="0" applyFont="1" applyFill="1" applyBorder="1" applyProtection="1">
      <alignment vertical="center"/>
    </xf>
    <xf numFmtId="0" fontId="12" fillId="4" borderId="9" xfId="0" applyFont="1" applyFill="1" applyBorder="1" applyAlignment="1" applyProtection="1">
      <alignment horizontal="center" vertical="center"/>
    </xf>
    <xf numFmtId="0" fontId="3" fillId="4" borderId="9" xfId="0" applyFont="1" applyFill="1" applyBorder="1" applyProtection="1">
      <alignment vertical="center"/>
    </xf>
    <xf numFmtId="0" fontId="5" fillId="4" borderId="11" xfId="0" applyFont="1" applyFill="1" applyBorder="1" applyProtection="1">
      <alignment vertical="center"/>
      <protection locked="0"/>
    </xf>
    <xf numFmtId="0" fontId="5" fillId="4" borderId="12" xfId="0" applyFont="1" applyFill="1" applyBorder="1" applyProtection="1">
      <alignment vertical="center"/>
      <protection locked="0"/>
    </xf>
    <xf numFmtId="0" fontId="5" fillId="4" borderId="0" xfId="0" applyFont="1" applyFill="1" applyBorder="1" applyProtection="1">
      <alignment vertical="center"/>
      <protection locked="0"/>
    </xf>
    <xf numFmtId="0" fontId="3" fillId="4" borderId="0" xfId="0" applyFont="1" applyFill="1" applyBorder="1" applyProtection="1">
      <alignment vertical="center"/>
      <protection locked="0"/>
    </xf>
    <xf numFmtId="0" fontId="3" fillId="4" borderId="12" xfId="0" applyFont="1" applyFill="1" applyBorder="1" applyProtection="1">
      <alignment vertical="center"/>
      <protection locked="0"/>
    </xf>
    <xf numFmtId="0" fontId="12" fillId="4" borderId="12" xfId="0" applyFont="1" applyFill="1" applyBorder="1" applyAlignment="1" applyProtection="1">
      <alignment horizontal="center" vertical="center"/>
    </xf>
    <xf numFmtId="0" fontId="12" fillId="4" borderId="5" xfId="0" applyFont="1" applyFill="1" applyBorder="1" applyProtection="1">
      <alignment vertical="center"/>
    </xf>
    <xf numFmtId="0" fontId="12" fillId="4" borderId="6" xfId="0" applyFont="1" applyFill="1" applyBorder="1" applyAlignment="1" applyProtection="1">
      <alignment horizontal="center" vertical="center"/>
    </xf>
    <xf numFmtId="0" fontId="12" fillId="4" borderId="7" xfId="0" applyFont="1" applyFill="1" applyBorder="1" applyAlignment="1" applyProtection="1">
      <alignment horizontal="right" vertical="center"/>
    </xf>
    <xf numFmtId="0" fontId="12" fillId="4" borderId="6" xfId="0" applyFont="1" applyFill="1" applyBorder="1" applyAlignment="1" applyProtection="1">
      <alignment horizontal="left" vertical="center"/>
    </xf>
    <xf numFmtId="0" fontId="3" fillId="4" borderId="7" xfId="0" applyFont="1" applyFill="1" applyBorder="1" applyProtection="1">
      <alignment vertical="center"/>
    </xf>
    <xf numFmtId="0" fontId="3" fillId="4" borderId="11" xfId="0" applyFont="1" applyFill="1" applyBorder="1" applyProtection="1">
      <alignment vertical="center"/>
      <protection locked="0"/>
    </xf>
    <xf numFmtId="0" fontId="12" fillId="4" borderId="0" xfId="0" applyFont="1" applyFill="1" applyBorder="1" applyAlignment="1" applyProtection="1">
      <alignment horizontal="center" vertical="center"/>
    </xf>
    <xf numFmtId="0" fontId="12" fillId="4" borderId="12" xfId="0" applyFont="1" applyFill="1" applyBorder="1" applyAlignment="1" applyProtection="1">
      <alignment horizontal="right" vertical="center"/>
    </xf>
    <xf numFmtId="177" fontId="12" fillId="4" borderId="0" xfId="0" applyNumberFormat="1" applyFont="1" applyFill="1" applyBorder="1" applyAlignment="1" applyProtection="1">
      <alignment horizontal="left" vertical="center"/>
    </xf>
    <xf numFmtId="0" fontId="3" fillId="4" borderId="12" xfId="0" applyFont="1" applyFill="1" applyBorder="1" applyProtection="1">
      <alignment vertical="center"/>
    </xf>
    <xf numFmtId="0" fontId="3" fillId="4" borderId="8" xfId="0" applyFont="1" applyFill="1" applyBorder="1" applyProtection="1">
      <alignment vertical="center"/>
      <protection locked="0"/>
    </xf>
    <xf numFmtId="0" fontId="5" fillId="4" borderId="9" xfId="0" applyFont="1" applyFill="1" applyBorder="1" applyAlignment="1" applyProtection="1">
      <alignment horizontal="distributed" vertical="center"/>
      <protection locked="0"/>
    </xf>
    <xf numFmtId="0" fontId="3" fillId="4" borderId="10" xfId="0" applyFont="1" applyFill="1" applyBorder="1" applyProtection="1">
      <alignment vertical="center"/>
      <protection locked="0"/>
    </xf>
    <xf numFmtId="0" fontId="3" fillId="4" borderId="9" xfId="0" applyFont="1" applyFill="1" applyBorder="1" applyProtection="1">
      <alignment vertical="center"/>
      <protection locked="0"/>
    </xf>
    <xf numFmtId="0" fontId="5" fillId="4" borderId="9" xfId="0" applyFont="1" applyFill="1" applyBorder="1" applyAlignment="1" applyProtection="1">
      <alignment horizontal="left" vertical="center"/>
      <protection locked="0"/>
    </xf>
    <xf numFmtId="0" fontId="4" fillId="4" borderId="0" xfId="0" applyFont="1" applyFill="1" applyBorder="1" applyAlignment="1" applyProtection="1">
      <alignment vertical="center"/>
      <protection locked="0"/>
    </xf>
    <xf numFmtId="0" fontId="12" fillId="4" borderId="12" xfId="0" applyFont="1" applyFill="1" applyBorder="1" applyProtection="1">
      <alignment vertical="center"/>
    </xf>
    <xf numFmtId="0" fontId="12" fillId="4" borderId="0" xfId="0" applyFont="1" applyFill="1" applyBorder="1" applyAlignment="1" applyProtection="1">
      <alignment vertical="center"/>
    </xf>
    <xf numFmtId="49" fontId="12" fillId="4" borderId="0" xfId="0" applyNumberFormat="1" applyFont="1" applyFill="1" applyBorder="1" applyAlignment="1" applyProtection="1">
      <alignment horizontal="left" vertical="center"/>
    </xf>
    <xf numFmtId="0" fontId="5" fillId="4" borderId="0" xfId="0" applyFont="1" applyFill="1" applyBorder="1" applyAlignment="1" applyProtection="1">
      <alignment horizontal="distributed" vertical="center"/>
      <protection locked="0"/>
    </xf>
    <xf numFmtId="0" fontId="5" fillId="4" borderId="0" xfId="0" applyFont="1" applyFill="1" applyBorder="1" applyAlignment="1" applyProtection="1">
      <alignment horizontal="left" vertical="center"/>
      <protection locked="0"/>
    </xf>
    <xf numFmtId="0" fontId="12" fillId="4" borderId="0" xfId="0" applyFont="1" applyFill="1" applyBorder="1" applyAlignment="1" applyProtection="1">
      <alignment horizontal="left" vertical="center"/>
    </xf>
    <xf numFmtId="0" fontId="5" fillId="4" borderId="0" xfId="0" applyFont="1" applyFill="1" applyBorder="1" applyAlignment="1" applyProtection="1">
      <alignment horizontal="left" vertical="center"/>
    </xf>
    <xf numFmtId="0" fontId="12" fillId="4" borderId="8" xfId="0" applyFont="1" applyFill="1" applyBorder="1" applyProtection="1">
      <alignment vertical="center"/>
    </xf>
    <xf numFmtId="0" fontId="12" fillId="4" borderId="9" xfId="0" applyFont="1" applyFill="1" applyBorder="1" applyAlignment="1" applyProtection="1">
      <alignment vertical="center"/>
    </xf>
    <xf numFmtId="0" fontId="12" fillId="4" borderId="10" xfId="0" applyFont="1" applyFill="1" applyBorder="1" applyAlignment="1" applyProtection="1">
      <alignment horizontal="right" vertical="center"/>
    </xf>
    <xf numFmtId="0" fontId="12" fillId="4" borderId="9" xfId="0" applyFont="1" applyFill="1" applyBorder="1" applyAlignment="1" applyProtection="1">
      <alignment horizontal="left" vertical="center"/>
    </xf>
    <xf numFmtId="0" fontId="3" fillId="4" borderId="10" xfId="0" applyFont="1" applyFill="1" applyBorder="1" applyProtection="1">
      <alignment vertical="center"/>
    </xf>
    <xf numFmtId="0" fontId="10" fillId="4" borderId="0" xfId="0" applyFont="1" applyFill="1" applyProtection="1">
      <alignment vertical="center"/>
      <protection locked="0"/>
    </xf>
    <xf numFmtId="0" fontId="5" fillId="4" borderId="0" xfId="0" applyFont="1" applyFill="1" applyBorder="1" applyAlignment="1" applyProtection="1">
      <alignment horizontal="distributed" vertical="center" wrapText="1"/>
      <protection locked="0"/>
    </xf>
    <xf numFmtId="0" fontId="2" fillId="4" borderId="0" xfId="0" applyFont="1" applyFill="1" applyBorder="1" applyAlignment="1" applyProtection="1">
      <alignment horizontal="center" vertical="center"/>
      <protection locked="0"/>
    </xf>
    <xf numFmtId="0" fontId="10" fillId="4" borderId="0" xfId="0" applyFont="1" applyFill="1" applyAlignment="1" applyProtection="1"/>
    <xf numFmtId="0" fontId="3" fillId="4" borderId="0" xfId="0" applyFont="1" applyFill="1" applyAlignment="1" applyProtection="1">
      <alignment horizontal="left" vertical="center"/>
    </xf>
    <xf numFmtId="0" fontId="5" fillId="4" borderId="0" xfId="0" applyFont="1" applyFill="1" applyBorder="1" applyAlignment="1" applyProtection="1">
      <alignment horizontal="center" vertical="center"/>
      <protection locked="0"/>
    </xf>
    <xf numFmtId="0" fontId="5" fillId="4" borderId="12" xfId="0" applyFont="1" applyFill="1" applyBorder="1" applyAlignment="1" applyProtection="1">
      <alignment vertical="center"/>
      <protection locked="0"/>
    </xf>
    <xf numFmtId="0" fontId="11" fillId="4" borderId="0" xfId="0" applyFont="1" applyFill="1" applyAlignment="1" applyProtection="1">
      <alignment vertical="center"/>
    </xf>
    <xf numFmtId="0" fontId="3" fillId="4" borderId="0" xfId="0" applyFont="1" applyFill="1" applyAlignment="1" applyProtection="1">
      <alignment vertical="center"/>
    </xf>
    <xf numFmtId="49" fontId="5" fillId="4" borderId="0" xfId="0" applyNumberFormat="1" applyFont="1" applyFill="1" applyBorder="1" applyAlignment="1" applyProtection="1">
      <alignment horizontal="center" vertical="center"/>
      <protection locked="0"/>
    </xf>
    <xf numFmtId="0" fontId="3" fillId="4" borderId="8" xfId="0" applyFont="1" applyFill="1" applyBorder="1" applyAlignment="1" applyProtection="1">
      <alignment horizontal="distributed" vertical="center"/>
      <protection locked="0"/>
    </xf>
    <xf numFmtId="0" fontId="3" fillId="4" borderId="9" xfId="0" applyFont="1" applyFill="1" applyBorder="1" applyAlignment="1" applyProtection="1">
      <alignment horizontal="distributed" vertical="center"/>
      <protection locked="0"/>
    </xf>
    <xf numFmtId="0" fontId="3" fillId="4" borderId="10" xfId="0" applyFont="1" applyFill="1" applyBorder="1" applyAlignment="1" applyProtection="1">
      <alignment horizontal="distributed" vertical="center"/>
      <protection locked="0"/>
    </xf>
    <xf numFmtId="0" fontId="9" fillId="4" borderId="0" xfId="0" applyFont="1" applyFill="1" applyAlignment="1" applyProtection="1">
      <alignment vertical="center"/>
    </xf>
    <xf numFmtId="0" fontId="5" fillId="4" borderId="6" xfId="0" applyFont="1" applyFill="1" applyBorder="1" applyAlignment="1" applyProtection="1">
      <alignment vertical="center"/>
      <protection locked="0"/>
    </xf>
    <xf numFmtId="0" fontId="3" fillId="4" borderId="6" xfId="0" applyFont="1" applyFill="1" applyBorder="1" applyAlignment="1" applyProtection="1">
      <alignment vertical="center"/>
      <protection locked="0"/>
    </xf>
    <xf numFmtId="0" fontId="9" fillId="4" borderId="0" xfId="0" applyFont="1" applyFill="1" applyBorder="1" applyAlignment="1" applyProtection="1">
      <alignment vertical="center"/>
    </xf>
    <xf numFmtId="0" fontId="13" fillId="0" borderId="0" xfId="0" applyFont="1">
      <alignment vertical="center"/>
    </xf>
    <xf numFmtId="0" fontId="14" fillId="0" borderId="0" xfId="0" applyFont="1">
      <alignment vertical="center"/>
    </xf>
    <xf numFmtId="0" fontId="16" fillId="0" borderId="0" xfId="0" applyFont="1">
      <alignment vertical="center"/>
    </xf>
    <xf numFmtId="0" fontId="3" fillId="4" borderId="0" xfId="0" applyFont="1" applyFill="1" applyAlignment="1" applyProtection="1">
      <alignment horizontal="left" vertical="center"/>
    </xf>
    <xf numFmtId="0" fontId="5" fillId="4" borderId="6" xfId="0" applyFont="1" applyFill="1" applyBorder="1" applyAlignment="1" applyProtection="1">
      <alignment horizontal="left" vertical="center"/>
      <protection locked="0"/>
    </xf>
    <xf numFmtId="0" fontId="15" fillId="0" borderId="0" xfId="0" applyFont="1">
      <alignment vertical="center"/>
    </xf>
    <xf numFmtId="0" fontId="18" fillId="0" borderId="0" xfId="0" applyFont="1">
      <alignment vertical="center"/>
    </xf>
    <xf numFmtId="0" fontId="4" fillId="4" borderId="11" xfId="0" applyFont="1" applyFill="1" applyBorder="1" applyAlignment="1" applyProtection="1">
      <alignment vertical="center" wrapText="1"/>
    </xf>
    <xf numFmtId="0" fontId="4" fillId="4" borderId="0" xfId="0" applyFont="1" applyFill="1" applyAlignment="1" applyProtection="1">
      <alignment vertical="center" wrapText="1"/>
    </xf>
    <xf numFmtId="0" fontId="10" fillId="4" borderId="0" xfId="0" applyFont="1" applyFill="1" applyAlignment="1" applyProtection="1">
      <alignment vertical="center"/>
    </xf>
    <xf numFmtId="0" fontId="9" fillId="0" borderId="0" xfId="0" applyFont="1" applyAlignment="1" applyProtection="1">
      <alignment vertical="center"/>
    </xf>
    <xf numFmtId="0" fontId="17" fillId="4" borderId="0" xfId="0" applyFont="1" applyFill="1" applyBorder="1" applyAlignment="1" applyProtection="1">
      <alignment horizontal="distributed" vertical="center"/>
      <protection locked="0"/>
    </xf>
    <xf numFmtId="0" fontId="3" fillId="4" borderId="0" xfId="0" applyFont="1" applyFill="1" applyAlignment="1" applyProtection="1">
      <alignment horizontal="left" vertical="center"/>
      <protection locked="0"/>
    </xf>
    <xf numFmtId="0" fontId="17" fillId="4" borderId="0" xfId="0" applyFont="1" applyFill="1" applyBorder="1" applyAlignment="1" applyProtection="1">
      <alignment horizontal="right" vertical="center"/>
      <protection locked="0"/>
    </xf>
    <xf numFmtId="0" fontId="17" fillId="4" borderId="12" xfId="0" applyFont="1" applyFill="1" applyBorder="1" applyAlignment="1" applyProtection="1">
      <alignment horizontal="right" vertical="center"/>
      <protection locked="0"/>
    </xf>
    <xf numFmtId="0" fontId="3" fillId="4" borderId="0" xfId="0" applyFont="1" applyFill="1" applyBorder="1" applyAlignment="1" applyProtection="1">
      <alignment horizontal="right" vertical="center"/>
      <protection locked="0"/>
    </xf>
    <xf numFmtId="0" fontId="3" fillId="4" borderId="12" xfId="0" applyFont="1" applyFill="1" applyBorder="1" applyAlignment="1" applyProtection="1">
      <alignment horizontal="right" vertical="center"/>
      <protection locked="0"/>
    </xf>
    <xf numFmtId="0" fontId="17" fillId="5" borderId="11" xfId="0" applyFont="1" applyFill="1" applyBorder="1" applyAlignment="1" applyProtection="1">
      <alignment horizontal="center" vertical="center" wrapText="1"/>
      <protection locked="0"/>
    </xf>
    <xf numFmtId="0" fontId="17" fillId="5" borderId="0" xfId="0" applyFont="1" applyFill="1" applyBorder="1" applyAlignment="1" applyProtection="1">
      <alignment horizontal="center" vertical="center" wrapText="1"/>
      <protection locked="0"/>
    </xf>
    <xf numFmtId="0" fontId="17" fillId="5" borderId="11" xfId="0" applyFont="1" applyFill="1" applyBorder="1" applyAlignment="1" applyProtection="1">
      <alignment horizontal="center" vertical="center"/>
      <protection locked="0"/>
    </xf>
    <xf numFmtId="0" fontId="17" fillId="5" borderId="0" xfId="0" applyFont="1" applyFill="1" applyBorder="1" applyAlignment="1" applyProtection="1">
      <alignment horizontal="center" vertical="center"/>
      <protection locked="0"/>
    </xf>
    <xf numFmtId="0" fontId="3" fillId="5" borderId="11" xfId="0" applyFont="1" applyFill="1" applyBorder="1" applyAlignment="1" applyProtection="1">
      <alignment vertical="center"/>
      <protection locked="0"/>
    </xf>
    <xf numFmtId="0" fontId="2" fillId="5" borderId="0" xfId="0" applyFont="1" applyFill="1" applyBorder="1" applyAlignment="1" applyProtection="1">
      <alignment horizontal="center" vertical="center"/>
      <protection locked="0"/>
    </xf>
    <xf numFmtId="0" fontId="5" fillId="5" borderId="0" xfId="0" applyFont="1" applyFill="1" applyBorder="1" applyAlignment="1" applyProtection="1">
      <alignment horizontal="left" vertical="center"/>
    </xf>
    <xf numFmtId="0" fontId="5" fillId="5" borderId="0" xfId="0" applyFont="1" applyFill="1" applyBorder="1" applyAlignment="1" applyProtection="1">
      <alignment horizontal="left" vertical="center"/>
      <protection locked="0"/>
    </xf>
    <xf numFmtId="0" fontId="7" fillId="5" borderId="0" xfId="0" applyFont="1" applyFill="1" applyBorder="1" applyAlignment="1" applyProtection="1">
      <alignment horizontal="left" vertical="center" shrinkToFit="1"/>
      <protection locked="0"/>
    </xf>
    <xf numFmtId="0" fontId="7" fillId="5" borderId="20" xfId="0" applyFont="1" applyFill="1" applyBorder="1" applyAlignment="1" applyProtection="1">
      <alignment horizontal="left" vertical="center" shrinkToFit="1"/>
      <protection locked="0"/>
    </xf>
    <xf numFmtId="0" fontId="3" fillId="5" borderId="0" xfId="0" applyFont="1" applyFill="1" applyBorder="1" applyProtection="1">
      <alignment vertical="center"/>
      <protection locked="0"/>
    </xf>
    <xf numFmtId="0" fontId="3" fillId="5" borderId="12" xfId="0" applyFont="1" applyFill="1" applyBorder="1" applyProtection="1">
      <alignment vertical="center"/>
      <protection locked="0"/>
    </xf>
    <xf numFmtId="0" fontId="3" fillId="6" borderId="0" xfId="0" applyFont="1" applyFill="1" applyProtection="1">
      <alignment vertical="center"/>
    </xf>
    <xf numFmtId="0" fontId="3" fillId="6" borderId="0" xfId="0" applyFont="1" applyFill="1" applyProtection="1">
      <alignment vertical="center"/>
      <protection locked="0"/>
    </xf>
    <xf numFmtId="0" fontId="3" fillId="6" borderId="0" xfId="0" applyFont="1" applyFill="1" applyAlignment="1" applyProtection="1">
      <alignment horizontal="center" vertical="center"/>
    </xf>
    <xf numFmtId="0" fontId="3" fillId="6" borderId="0" xfId="0" applyFont="1" applyFill="1" applyAlignment="1" applyProtection="1">
      <alignment horizontal="center" vertical="center"/>
      <protection locked="0"/>
    </xf>
    <xf numFmtId="0" fontId="4" fillId="0" borderId="0" xfId="0" applyFont="1" applyFill="1" applyAlignment="1" applyProtection="1">
      <alignment horizontal="left" vertical="center"/>
      <protection locked="0"/>
    </xf>
    <xf numFmtId="0" fontId="4" fillId="0" borderId="0" xfId="0" applyFont="1" applyFill="1" applyProtection="1">
      <alignment vertical="center"/>
      <protection locked="0"/>
    </xf>
    <xf numFmtId="0" fontId="23" fillId="0" borderId="0" xfId="1" applyFont="1" applyFill="1" applyBorder="1" applyAlignment="1" applyProtection="1">
      <alignment horizontal="left" vertical="center"/>
    </xf>
    <xf numFmtId="49" fontId="24" fillId="0" borderId="0" xfId="0" applyNumberFormat="1" applyFont="1" applyFill="1" applyBorder="1" applyAlignment="1" applyProtection="1">
      <alignment horizontal="left" vertical="center"/>
    </xf>
    <xf numFmtId="0" fontId="25" fillId="0" borderId="0" xfId="0" applyFont="1" applyFill="1" applyBorder="1" applyAlignment="1" applyProtection="1">
      <alignment horizontal="left" vertical="center"/>
    </xf>
    <xf numFmtId="49" fontId="5" fillId="2" borderId="0" xfId="0" applyNumberFormat="1" applyFont="1" applyFill="1" applyBorder="1" applyAlignment="1" applyProtection="1">
      <alignment horizontal="center" vertical="center"/>
      <protection locked="0"/>
    </xf>
    <xf numFmtId="0" fontId="0" fillId="0" borderId="0" xfId="0" applyAlignment="1">
      <alignment horizontal="center" vertical="center"/>
    </xf>
    <xf numFmtId="0" fontId="17" fillId="0" borderId="19" xfId="0" applyFont="1" applyBorder="1" applyAlignment="1" applyProtection="1">
      <alignment horizontal="center" vertical="center" wrapText="1"/>
      <protection locked="0"/>
    </xf>
    <xf numFmtId="0" fontId="0" fillId="0" borderId="19" xfId="0" applyBorder="1" applyAlignment="1">
      <alignment horizontal="center" vertical="center"/>
    </xf>
    <xf numFmtId="0" fontId="0" fillId="0" borderId="19" xfId="0" applyBorder="1" applyAlignment="1">
      <alignment horizontal="center" vertical="center" wrapText="1"/>
    </xf>
    <xf numFmtId="0" fontId="0" fillId="2" borderId="13" xfId="0" applyFill="1" applyBorder="1" applyAlignment="1">
      <alignment vertical="center"/>
    </xf>
    <xf numFmtId="0" fontId="0" fillId="2" borderId="14" xfId="0" applyFill="1" applyBorder="1" applyAlignment="1">
      <alignment vertical="center"/>
    </xf>
    <xf numFmtId="0" fontId="0" fillId="2" borderId="15" xfId="0" applyFill="1" applyBorder="1" applyAlignment="1">
      <alignment vertical="center"/>
    </xf>
    <xf numFmtId="0" fontId="0" fillId="2" borderId="16" xfId="0" applyFill="1" applyBorder="1" applyAlignment="1">
      <alignment vertical="center"/>
    </xf>
    <xf numFmtId="0" fontId="0" fillId="2" borderId="17" xfId="0" applyFill="1" applyBorder="1" applyAlignment="1">
      <alignment vertical="center"/>
    </xf>
    <xf numFmtId="0" fontId="0" fillId="2" borderId="18" xfId="0" applyFill="1" applyBorder="1" applyAlignment="1">
      <alignment vertical="center"/>
    </xf>
    <xf numFmtId="0" fontId="7" fillId="0" borderId="19" xfId="0" applyFont="1" applyBorder="1" applyAlignment="1" applyProtection="1">
      <alignment horizontal="center" vertical="center" wrapText="1"/>
      <protection locked="0"/>
    </xf>
    <xf numFmtId="0" fontId="21" fillId="0" borderId="19" xfId="0" applyFont="1" applyBorder="1" applyAlignment="1">
      <alignment horizontal="center" vertical="center" wrapText="1"/>
    </xf>
    <xf numFmtId="0" fontId="20" fillId="2" borderId="14" xfId="1" applyFill="1" applyBorder="1" applyAlignment="1" applyProtection="1">
      <alignment horizontal="left" vertical="center" shrinkToFit="1"/>
      <protection locked="0"/>
    </xf>
    <xf numFmtId="0" fontId="7" fillId="2" borderId="14" xfId="0" applyFont="1" applyFill="1" applyBorder="1" applyAlignment="1" applyProtection="1">
      <alignment horizontal="left" vertical="center" shrinkToFit="1"/>
      <protection locked="0"/>
    </xf>
    <xf numFmtId="0" fontId="7" fillId="2" borderId="15" xfId="0" applyFont="1" applyFill="1" applyBorder="1" applyAlignment="1" applyProtection="1">
      <alignment horizontal="left" vertical="center" shrinkToFit="1"/>
      <protection locked="0"/>
    </xf>
    <xf numFmtId="0" fontId="7" fillId="2" borderId="17" xfId="0" applyFont="1" applyFill="1" applyBorder="1" applyAlignment="1" applyProtection="1">
      <alignment horizontal="left" vertical="center" shrinkToFit="1"/>
      <protection locked="0"/>
    </xf>
    <xf numFmtId="0" fontId="7" fillId="2" borderId="18" xfId="0" applyFont="1" applyFill="1" applyBorder="1" applyAlignment="1" applyProtection="1">
      <alignment horizontal="left" vertical="center" shrinkToFit="1"/>
      <protection locked="0"/>
    </xf>
    <xf numFmtId="0" fontId="5" fillId="4" borderId="5" xfId="0" applyFont="1" applyFill="1" applyBorder="1" applyAlignment="1" applyProtection="1">
      <alignment horizontal="center" vertical="center" textRotation="255"/>
      <protection locked="0"/>
    </xf>
    <xf numFmtId="0" fontId="5" fillId="4" borderId="7" xfId="0" applyFont="1" applyFill="1" applyBorder="1" applyAlignment="1" applyProtection="1">
      <alignment horizontal="center" vertical="center" textRotation="255"/>
      <protection locked="0"/>
    </xf>
    <xf numFmtId="0" fontId="5" fillId="4" borderId="11" xfId="0" applyFont="1" applyFill="1" applyBorder="1" applyAlignment="1" applyProtection="1">
      <alignment horizontal="center" vertical="center" textRotation="255"/>
      <protection locked="0"/>
    </xf>
    <xf numFmtId="0" fontId="5" fillId="4" borderId="12" xfId="0" applyFont="1" applyFill="1" applyBorder="1" applyAlignment="1" applyProtection="1">
      <alignment horizontal="center" vertical="center" textRotation="255"/>
      <protection locked="0"/>
    </xf>
    <xf numFmtId="0" fontId="5" fillId="4" borderId="8" xfId="0" applyFont="1" applyFill="1" applyBorder="1" applyAlignment="1" applyProtection="1">
      <alignment horizontal="center" vertical="center" textRotation="255"/>
      <protection locked="0"/>
    </xf>
    <xf numFmtId="0" fontId="5" fillId="4" borderId="10" xfId="0" applyFont="1" applyFill="1" applyBorder="1" applyAlignment="1" applyProtection="1">
      <alignment horizontal="center" vertical="center" textRotation="255"/>
      <protection locked="0"/>
    </xf>
    <xf numFmtId="0" fontId="5" fillId="4" borderId="11" xfId="0" applyFont="1" applyFill="1" applyBorder="1" applyAlignment="1" applyProtection="1">
      <alignment horizontal="distributed" vertical="center"/>
      <protection locked="0"/>
    </xf>
    <xf numFmtId="0" fontId="5" fillId="4" borderId="0" xfId="0" applyFont="1" applyFill="1" applyBorder="1" applyAlignment="1" applyProtection="1">
      <alignment horizontal="distributed" vertical="center"/>
      <protection locked="0"/>
    </xf>
    <xf numFmtId="0" fontId="5" fillId="4" borderId="12" xfId="0" applyFont="1" applyFill="1" applyBorder="1" applyAlignment="1" applyProtection="1">
      <alignment horizontal="distributed" vertical="center"/>
      <protection locked="0"/>
    </xf>
    <xf numFmtId="0" fontId="17" fillId="4" borderId="11" xfId="0" applyFont="1" applyFill="1" applyBorder="1" applyAlignment="1" applyProtection="1">
      <alignment horizontal="distributed" vertical="center"/>
      <protection locked="0"/>
    </xf>
    <xf numFmtId="0" fontId="17" fillId="4" borderId="0" xfId="0" applyFont="1" applyFill="1" applyBorder="1" applyAlignment="1" applyProtection="1">
      <alignment horizontal="distributed" vertical="center"/>
      <protection locked="0"/>
    </xf>
    <xf numFmtId="0" fontId="5" fillId="2" borderId="0" xfId="0" applyFont="1" applyFill="1" applyBorder="1" applyAlignment="1" applyProtection="1">
      <alignment horizontal="left" vertical="center" shrinkToFit="1"/>
      <protection locked="0"/>
    </xf>
    <xf numFmtId="0" fontId="5" fillId="2" borderId="0" xfId="0" applyFont="1" applyFill="1" applyBorder="1" applyAlignment="1" applyProtection="1">
      <alignment horizontal="center" vertical="center" shrinkToFit="1"/>
      <protection locked="0"/>
    </xf>
    <xf numFmtId="0" fontId="5" fillId="2" borderId="0" xfId="0" applyFont="1" applyFill="1" applyBorder="1" applyAlignment="1" applyProtection="1">
      <alignment horizontal="center" vertical="center"/>
      <protection locked="0"/>
    </xf>
    <xf numFmtId="0" fontId="5" fillId="2" borderId="0" xfId="0" applyFont="1" applyFill="1" applyAlignment="1" applyProtection="1">
      <alignment horizontal="center" vertical="center"/>
      <protection locked="0"/>
    </xf>
    <xf numFmtId="0" fontId="17" fillId="4" borderId="0" xfId="0" applyFont="1" applyFill="1" applyBorder="1" applyAlignment="1" applyProtection="1">
      <alignment horizontal="right" vertical="center"/>
      <protection locked="0"/>
    </xf>
    <xf numFmtId="0" fontId="17" fillId="4" borderId="12" xfId="0" applyFont="1" applyFill="1" applyBorder="1" applyAlignment="1" applyProtection="1">
      <alignment horizontal="right" vertical="center"/>
      <protection locked="0"/>
    </xf>
    <xf numFmtId="0" fontId="0" fillId="0" borderId="0" xfId="0" applyAlignment="1">
      <alignment horizontal="right" vertical="center"/>
    </xf>
    <xf numFmtId="0" fontId="0" fillId="0" borderId="12" xfId="0" applyBorder="1" applyAlignment="1">
      <alignment horizontal="right" vertical="center"/>
    </xf>
    <xf numFmtId="0" fontId="5" fillId="4" borderId="0" xfId="0" applyFont="1" applyFill="1" applyBorder="1" applyAlignment="1" applyProtection="1">
      <alignment horizontal="distributed" vertical="center" wrapText="1"/>
      <protection locked="0"/>
    </xf>
    <xf numFmtId="0" fontId="17" fillId="4" borderId="0" xfId="0" applyFont="1" applyFill="1" applyBorder="1" applyAlignment="1" applyProtection="1">
      <alignment horizontal="right" vertical="center" wrapText="1"/>
      <protection locked="0"/>
    </xf>
    <xf numFmtId="0" fontId="17" fillId="4" borderId="12" xfId="0" applyFont="1" applyFill="1" applyBorder="1" applyAlignment="1" applyProtection="1">
      <alignment horizontal="right" vertical="center" wrapText="1"/>
      <protection locked="0"/>
    </xf>
    <xf numFmtId="0" fontId="0" fillId="0" borderId="0" xfId="0" applyAlignment="1">
      <alignment vertical="center"/>
    </xf>
    <xf numFmtId="0" fontId="0" fillId="0" borderId="12" xfId="0" applyBorder="1" applyAlignment="1">
      <alignment vertical="center"/>
    </xf>
    <xf numFmtId="0" fontId="4" fillId="4" borderId="11" xfId="0" applyFont="1" applyFill="1" applyBorder="1" applyAlignment="1" applyProtection="1">
      <alignment horizontal="left" vertical="center"/>
    </xf>
    <xf numFmtId="0" fontId="4" fillId="4" borderId="0" xfId="0" applyFont="1" applyFill="1" applyBorder="1" applyAlignment="1" applyProtection="1">
      <alignment horizontal="left" vertical="center"/>
    </xf>
    <xf numFmtId="176" fontId="5" fillId="4" borderId="0" xfId="0" applyNumberFormat="1" applyFont="1" applyFill="1" applyAlignment="1" applyProtection="1">
      <alignment horizontal="distributed" vertical="center"/>
    </xf>
    <xf numFmtId="0" fontId="5" fillId="4" borderId="0" xfId="0" applyFont="1" applyFill="1" applyAlignment="1" applyProtection="1">
      <alignment horizontal="distributed" vertical="center"/>
      <protection locked="0"/>
    </xf>
    <xf numFmtId="0" fontId="3" fillId="2" borderId="0" xfId="0" applyFont="1" applyFill="1" applyAlignment="1" applyProtection="1">
      <alignment vertical="center" shrinkToFit="1"/>
      <protection locked="0"/>
    </xf>
    <xf numFmtId="0" fontId="3" fillId="2" borderId="0" xfId="0" applyFont="1" applyFill="1" applyAlignment="1" applyProtection="1">
      <alignment horizontal="center" vertical="center"/>
      <protection locked="0"/>
    </xf>
    <xf numFmtId="0" fontId="3" fillId="3" borderId="1" xfId="0" applyFont="1" applyFill="1" applyBorder="1" applyAlignment="1" applyProtection="1">
      <alignment horizontal="center" vertical="center"/>
      <protection locked="0"/>
    </xf>
    <xf numFmtId="0" fontId="3" fillId="3" borderId="2" xfId="0" applyFont="1" applyFill="1" applyBorder="1" applyAlignment="1" applyProtection="1">
      <alignment horizontal="center" vertical="center"/>
      <protection locked="0"/>
    </xf>
    <xf numFmtId="0" fontId="3" fillId="3" borderId="3" xfId="0" applyFont="1" applyFill="1" applyBorder="1" applyAlignment="1" applyProtection="1">
      <alignment horizontal="center" vertical="center"/>
      <protection locked="0"/>
    </xf>
    <xf numFmtId="0" fontId="3" fillId="3" borderId="4" xfId="0" applyFont="1" applyFill="1" applyBorder="1" applyAlignment="1" applyProtection="1">
      <alignment horizontal="center" vertical="center"/>
      <protection locked="0"/>
    </xf>
    <xf numFmtId="0" fontId="3" fillId="3" borderId="0" xfId="0" applyFont="1" applyFill="1" applyAlignment="1" applyProtection="1">
      <alignment horizontal="center" vertical="center"/>
      <protection locked="0"/>
    </xf>
    <xf numFmtId="0" fontId="3" fillId="4" borderId="0" xfId="0" applyFont="1" applyFill="1" applyAlignment="1" applyProtection="1">
      <alignment horizontal="left" vertical="center"/>
      <protection locked="0"/>
    </xf>
    <xf numFmtId="0" fontId="3" fillId="4" borderId="0" xfId="0" applyFont="1" applyFill="1" applyAlignment="1" applyProtection="1">
      <alignment horizontal="left" vertical="center" shrinkToFit="1"/>
      <protection locked="0"/>
    </xf>
    <xf numFmtId="0" fontId="2" fillId="4" borderId="0" xfId="0" applyFont="1" applyFill="1" applyAlignment="1" applyProtection="1">
      <alignment horizontal="center" vertical="center"/>
      <protection locked="0"/>
    </xf>
    <xf numFmtId="0" fontId="3" fillId="2" borderId="0" xfId="0" applyFont="1" applyFill="1" applyAlignment="1" applyProtection="1">
      <alignment horizontal="left" vertical="center" shrinkToFit="1"/>
      <protection locked="0"/>
    </xf>
    <xf numFmtId="0" fontId="3" fillId="2" borderId="0" xfId="0" applyFont="1" applyFill="1" applyAlignment="1" applyProtection="1">
      <alignment horizontal="center" vertical="center" shrinkToFit="1"/>
      <protection locked="0"/>
    </xf>
    <xf numFmtId="176" fontId="3" fillId="2" borderId="0" xfId="0" applyNumberFormat="1" applyFont="1" applyFill="1" applyAlignment="1" applyProtection="1">
      <alignment horizontal="left" vertical="center"/>
      <protection locked="0"/>
    </xf>
    <xf numFmtId="0" fontId="3" fillId="4" borderId="0" xfId="0" applyFont="1" applyFill="1" applyAlignment="1" applyProtection="1">
      <alignment horizontal="center" vertical="center"/>
    </xf>
    <xf numFmtId="0" fontId="10" fillId="4" borderId="0" xfId="0" applyFont="1" applyFill="1" applyAlignment="1" applyProtection="1">
      <alignment horizontal="left" vertical="center"/>
    </xf>
    <xf numFmtId="0" fontId="3" fillId="4" borderId="0" xfId="0" applyFont="1" applyFill="1" applyAlignment="1" applyProtection="1">
      <alignment horizontal="left" vertical="center"/>
    </xf>
    <xf numFmtId="0" fontId="3" fillId="0" borderId="0" xfId="0" applyFont="1" applyBorder="1" applyAlignment="1" applyProtection="1">
      <alignment horizontal="left" vertical="center"/>
    </xf>
    <xf numFmtId="0" fontId="5" fillId="0" borderId="5" xfId="0" applyFont="1" applyBorder="1" applyAlignment="1" applyProtection="1">
      <alignment horizontal="center" vertical="center" textRotation="255"/>
      <protection locked="0"/>
    </xf>
    <xf numFmtId="0" fontId="5" fillId="0" borderId="7" xfId="0" applyFont="1" applyBorder="1" applyAlignment="1" applyProtection="1">
      <alignment horizontal="center" vertical="center" textRotation="255"/>
      <protection locked="0"/>
    </xf>
    <xf numFmtId="0" fontId="5" fillId="0" borderId="11" xfId="0" applyFont="1" applyBorder="1" applyAlignment="1" applyProtection="1">
      <alignment horizontal="center" vertical="center" textRotation="255"/>
      <protection locked="0"/>
    </xf>
    <xf numFmtId="0" fontId="5" fillId="0" borderId="12" xfId="0" applyFont="1" applyBorder="1" applyAlignment="1" applyProtection="1">
      <alignment horizontal="center" vertical="center" textRotation="255"/>
      <protection locked="0"/>
    </xf>
    <xf numFmtId="0" fontId="5" fillId="0" borderId="8" xfId="0" applyFont="1" applyBorder="1" applyAlignment="1" applyProtection="1">
      <alignment horizontal="center" vertical="center" textRotation="255"/>
      <protection locked="0"/>
    </xf>
    <xf numFmtId="0" fontId="5" fillId="0" borderId="10" xfId="0" applyFont="1" applyBorder="1" applyAlignment="1" applyProtection="1">
      <alignment horizontal="center" vertical="center" textRotation="255"/>
      <protection locked="0"/>
    </xf>
    <xf numFmtId="0" fontId="5" fillId="0" borderId="11" xfId="0" applyFont="1" applyBorder="1" applyAlignment="1" applyProtection="1">
      <alignment horizontal="distributed" vertical="center"/>
      <protection locked="0"/>
    </xf>
    <xf numFmtId="0" fontId="5" fillId="0" borderId="0" xfId="0" applyFont="1" applyBorder="1" applyAlignment="1" applyProtection="1">
      <alignment horizontal="distributed" vertical="center"/>
      <protection locked="0"/>
    </xf>
    <xf numFmtId="0" fontId="5" fillId="0" borderId="12" xfId="0" applyFont="1" applyBorder="1" applyAlignment="1" applyProtection="1">
      <alignment horizontal="distributed" vertical="center"/>
      <protection locked="0"/>
    </xf>
    <xf numFmtId="0" fontId="3" fillId="0" borderId="11" xfId="0" applyFont="1" applyBorder="1" applyAlignment="1" applyProtection="1">
      <alignment horizontal="distributed" vertical="center"/>
      <protection locked="0"/>
    </xf>
    <xf numFmtId="0" fontId="3" fillId="0" borderId="0" xfId="0" applyFont="1" applyBorder="1" applyAlignment="1" applyProtection="1">
      <alignment horizontal="distributed" vertical="center"/>
      <protection locked="0"/>
    </xf>
    <xf numFmtId="0" fontId="9" fillId="0" borderId="0" xfId="0" applyFont="1" applyBorder="1" applyAlignment="1" applyProtection="1">
      <alignment horizontal="left" vertical="center"/>
    </xf>
    <xf numFmtId="0" fontId="3" fillId="0" borderId="0" xfId="0" applyFont="1" applyFill="1" applyAlignment="1" applyProtection="1">
      <alignment horizontal="left" vertical="center" shrinkToFit="1"/>
      <protection locked="0"/>
    </xf>
    <xf numFmtId="0" fontId="5" fillId="0" borderId="0" xfId="0" applyFont="1" applyFill="1" applyBorder="1" applyAlignment="1" applyProtection="1">
      <alignment horizontal="left" vertical="center" shrinkToFit="1"/>
    </xf>
    <xf numFmtId="0" fontId="3" fillId="0" borderId="0" xfId="0" applyFont="1" applyAlignment="1" applyProtection="1">
      <alignment horizontal="center" vertical="center" wrapText="1"/>
    </xf>
    <xf numFmtId="0" fontId="3" fillId="0" borderId="0" xfId="0" applyFont="1" applyAlignment="1" applyProtection="1">
      <alignment horizontal="center" vertical="center"/>
    </xf>
    <xf numFmtId="176" fontId="3" fillId="2" borderId="0" xfId="0" applyNumberFormat="1" applyFont="1" applyFill="1" applyAlignment="1" applyProtection="1">
      <alignment horizontal="center" vertical="center"/>
      <protection locked="0"/>
    </xf>
    <xf numFmtId="176" fontId="5" fillId="0" borderId="0" xfId="0" applyNumberFormat="1" applyFont="1" applyAlignment="1" applyProtection="1">
      <alignment horizontal="distributed" vertical="center"/>
    </xf>
    <xf numFmtId="0" fontId="5" fillId="0" borderId="0" xfId="0" applyFont="1" applyAlignment="1" applyProtection="1">
      <alignment horizontal="distributed" vertical="center"/>
    </xf>
    <xf numFmtId="49" fontId="5" fillId="0" borderId="0" xfId="0" applyNumberFormat="1" applyFont="1" applyFill="1" applyBorder="1" applyAlignment="1" applyProtection="1">
      <alignment horizontal="center" vertical="center"/>
      <protection locked="0"/>
    </xf>
    <xf numFmtId="0" fontId="5" fillId="0" borderId="0" xfId="0" applyNumberFormat="1" applyFont="1" applyFill="1" applyBorder="1" applyAlignment="1" applyProtection="1">
      <alignment horizontal="center" vertical="center"/>
      <protection locked="0"/>
    </xf>
    <xf numFmtId="0" fontId="3" fillId="0" borderId="0" xfId="0" applyFont="1" applyAlignment="1" applyProtection="1">
      <alignment horizontal="left" vertical="center"/>
    </xf>
    <xf numFmtId="0" fontId="10" fillId="0" borderId="0" xfId="0" applyFont="1" applyAlignment="1" applyProtection="1">
      <alignment horizontal="left" vertical="center"/>
    </xf>
    <xf numFmtId="0" fontId="2" fillId="0" borderId="0" xfId="0" applyFont="1" applyAlignment="1" applyProtection="1">
      <alignment horizontal="center" vertical="center"/>
      <protection locked="0"/>
    </xf>
    <xf numFmtId="0" fontId="3" fillId="0" borderId="0" xfId="0" applyFont="1" applyAlignment="1" applyProtection="1">
      <alignment horizontal="left" vertical="center"/>
      <protection locked="0"/>
    </xf>
    <xf numFmtId="0" fontId="3" fillId="0" borderId="0" xfId="0" applyFont="1" applyFill="1" applyAlignment="1" applyProtection="1">
      <alignment horizontal="center" vertical="center" shrinkToFit="1"/>
      <protection locked="0"/>
    </xf>
    <xf numFmtId="0" fontId="3" fillId="2" borderId="1" xfId="0" applyFont="1" applyFill="1" applyBorder="1" applyAlignment="1" applyProtection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2" borderId="3" xfId="0" applyFont="1" applyFill="1" applyBorder="1" applyAlignment="1" applyProtection="1">
      <alignment horizontal="center" vertical="center"/>
    </xf>
    <xf numFmtId="0" fontId="3" fillId="2" borderId="4" xfId="0" applyFont="1" applyFill="1" applyBorder="1" applyAlignment="1" applyProtection="1">
      <alignment horizontal="center" vertical="center"/>
    </xf>
    <xf numFmtId="0" fontId="3" fillId="0" borderId="0" xfId="0" applyFont="1" applyAlignment="1" applyProtection="1">
      <alignment horizontal="left" vertical="center" shrinkToFit="1"/>
      <protection locked="0"/>
    </xf>
    <xf numFmtId="0" fontId="3" fillId="0" borderId="1" xfId="0" applyFont="1" applyFill="1" applyBorder="1" applyAlignment="1" applyProtection="1">
      <alignment horizontal="center" vertical="center"/>
    </xf>
    <xf numFmtId="0" fontId="3" fillId="0" borderId="2" xfId="0" applyFont="1" applyFill="1" applyBorder="1" applyAlignment="1" applyProtection="1">
      <alignment horizontal="center" vertical="center"/>
    </xf>
    <xf numFmtId="0" fontId="3" fillId="0" borderId="3" xfId="0" applyFont="1" applyFill="1" applyBorder="1" applyAlignment="1" applyProtection="1">
      <alignment horizontal="center" vertical="center"/>
    </xf>
    <xf numFmtId="0" fontId="3" fillId="0" borderId="4" xfId="0" applyFont="1" applyFill="1" applyBorder="1" applyAlignment="1" applyProtection="1">
      <alignment horizontal="center" vertical="center"/>
    </xf>
  </cellXfs>
  <cellStyles count="2">
    <cellStyle name="ハイパーリンク" xfId="1" builtinId="8"/>
    <cellStyle name="標準" xfId="0" builtinId="0"/>
  </cellStyles>
  <dxfs count="1">
    <dxf>
      <fill>
        <patternFill>
          <bgColor theme="7" tint="0.7999816888943144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microsoft.com/office/2006/relationships/vbaProject" Target="vbaProject.bin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Button" lockText="1"/>
</file>

<file path=xl/ctrlProps/ctrlProp4.xml><?xml version="1.0" encoding="utf-8"?>
<formControlPr xmlns="http://schemas.microsoft.com/office/spreadsheetml/2009/9/main" objectType="Button" lockText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38100</xdr:colOff>
          <xdr:row>19</xdr:row>
          <xdr:rowOff>133350</xdr:rowOff>
        </xdr:from>
        <xdr:to>
          <xdr:col>7</xdr:col>
          <xdr:colOff>114300</xdr:colOff>
          <xdr:row>21</xdr:row>
          <xdr:rowOff>57150</xdr:rowOff>
        </xdr:to>
        <xdr:sp macro="" textlink="">
          <xdr:nvSpPr>
            <xdr:cNvPr id="4097" name="Check Box 1" hidden="1">
              <a:extLst>
                <a:ext uri="{63B3BB69-23CF-44E3-9099-C40C66FF867C}">
                  <a14:compatExt spid="_x0000_s4097"/>
                </a:ext>
                <a:ext uri="{FF2B5EF4-FFF2-40B4-BE49-F238E27FC236}">
                  <a16:creationId xmlns:a16="http://schemas.microsoft.com/office/drawing/2014/main" id="{00000000-0008-0000-0100-000001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38100</xdr:colOff>
          <xdr:row>20</xdr:row>
          <xdr:rowOff>228600</xdr:rowOff>
        </xdr:from>
        <xdr:to>
          <xdr:col>7</xdr:col>
          <xdr:colOff>114300</xdr:colOff>
          <xdr:row>22</xdr:row>
          <xdr:rowOff>57150</xdr:rowOff>
        </xdr:to>
        <xdr:sp macro="" textlink="">
          <xdr:nvSpPr>
            <xdr:cNvPr id="4098" name="Check Box 2" hidden="1">
              <a:extLst>
                <a:ext uri="{63B3BB69-23CF-44E3-9099-C40C66FF867C}">
                  <a14:compatExt spid="_x0000_s4098"/>
                </a:ext>
                <a:ext uri="{FF2B5EF4-FFF2-40B4-BE49-F238E27FC236}">
                  <a16:creationId xmlns:a16="http://schemas.microsoft.com/office/drawing/2014/main" id="{00000000-0008-0000-0100-000002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31</xdr:col>
      <xdr:colOff>9527</xdr:colOff>
      <xdr:row>4</xdr:row>
      <xdr:rowOff>266700</xdr:rowOff>
    </xdr:from>
    <xdr:to>
      <xdr:col>42</xdr:col>
      <xdr:colOff>19050</xdr:colOff>
      <xdr:row>5</xdr:row>
      <xdr:rowOff>15617</xdr:rowOff>
    </xdr:to>
    <xdr:cxnSp macro="">
      <xdr:nvCxnSpPr>
        <xdr:cNvPr id="4" name="直線矢印コネクタ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CxnSpPr>
          <a:stCxn id="5" idx="1"/>
        </xdr:cNvCxnSpPr>
      </xdr:nvCxnSpPr>
      <xdr:spPr>
        <a:xfrm flipH="1" flipV="1">
          <a:off x="7191377" y="1257300"/>
          <a:ext cx="3047998" cy="25142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42</xdr:col>
      <xdr:colOff>19050</xdr:colOff>
      <xdr:row>1</xdr:row>
      <xdr:rowOff>38100</xdr:rowOff>
    </xdr:from>
    <xdr:to>
      <xdr:col>43</xdr:col>
      <xdr:colOff>38100</xdr:colOff>
      <xdr:row>11</xdr:row>
      <xdr:rowOff>161925</xdr:rowOff>
    </xdr:to>
    <xdr:sp macro="" textlink="">
      <xdr:nvSpPr>
        <xdr:cNvPr id="5" name="左中かっこ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/>
      </xdr:nvSpPr>
      <xdr:spPr>
        <a:xfrm>
          <a:off x="10239375" y="314325"/>
          <a:ext cx="295275" cy="2714625"/>
        </a:xfrm>
        <a:prstGeom prst="leftBrace">
          <a:avLst>
            <a:gd name="adj1" fmla="val 8333"/>
            <a:gd name="adj2" fmla="val 35663"/>
          </a:avLst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28</xdr:col>
          <xdr:colOff>19050</xdr:colOff>
          <xdr:row>26</xdr:row>
          <xdr:rowOff>76200</xdr:rowOff>
        </xdr:from>
        <xdr:to>
          <xdr:col>34</xdr:col>
          <xdr:colOff>95250</xdr:colOff>
          <xdr:row>29</xdr:row>
          <xdr:rowOff>209550</xdr:rowOff>
        </xdr:to>
        <xdr:sp macro="" textlink="">
          <xdr:nvSpPr>
            <xdr:cNvPr id="4099" name="Button 3" hidden="1">
              <a:extLst>
                <a:ext uri="{63B3BB69-23CF-44E3-9099-C40C66FF867C}">
                  <a14:compatExt spid="_x0000_s4099"/>
                </a:ext>
                <a:ext uri="{FF2B5EF4-FFF2-40B4-BE49-F238E27FC236}">
                  <a16:creationId xmlns:a16="http://schemas.microsoft.com/office/drawing/2014/main" id="{00000000-0008-0000-0100-000003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41148" rIns="27432" bIns="41148" anchor="ctr" upright="1"/>
            <a:lstStyle/>
            <a:p>
              <a:pPr algn="ctr" rtl="0">
                <a:defRPr sz="1000"/>
              </a:pPr>
              <a:r>
                <a:rPr lang="ja-JP" altLang="en-US" sz="1100" b="0" i="0" u="none" strike="noStrike" baseline="0">
                  <a:solidFill>
                    <a:srgbClr val="000000"/>
                  </a:solidFill>
                  <a:latin typeface="游ゴシック"/>
                  <a:ea typeface="游ゴシック"/>
                </a:rPr>
                <a:t>ＰＤＦ化</a:t>
              </a:r>
            </a:p>
          </xdr:txBody>
        </xdr:sp>
        <xdr:clientData fPrintsWithSheet="0"/>
      </xdr:twoCellAnchor>
    </mc:Choice>
    <mc:Fallback/>
  </mc:AlternateContent>
  <xdr:twoCellAnchor>
    <xdr:from>
      <xdr:col>39</xdr:col>
      <xdr:colOff>66675</xdr:colOff>
      <xdr:row>23</xdr:row>
      <xdr:rowOff>76200</xdr:rowOff>
    </xdr:from>
    <xdr:to>
      <xdr:col>49</xdr:col>
      <xdr:colOff>66675</xdr:colOff>
      <xdr:row>36</xdr:row>
      <xdr:rowOff>142875</xdr:rowOff>
    </xdr:to>
    <xdr:sp macro="" textlink="">
      <xdr:nvSpPr>
        <xdr:cNvPr id="7" name="四角形吹き出し 6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SpPr/>
      </xdr:nvSpPr>
      <xdr:spPr>
        <a:xfrm>
          <a:off x="9458325" y="5857875"/>
          <a:ext cx="5276850" cy="2628900"/>
        </a:xfrm>
        <a:prstGeom prst="wedgeRectCallout">
          <a:avLst>
            <a:gd name="adj1" fmla="val -72209"/>
            <a:gd name="adj2" fmla="val -13030"/>
          </a:avLst>
        </a:prstGeom>
        <a:noFill/>
        <a:ln w="28575">
          <a:solidFill>
            <a:srgbClr val="7030A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28</xdr:col>
          <xdr:colOff>123825</xdr:colOff>
          <xdr:row>20</xdr:row>
          <xdr:rowOff>114300</xdr:rowOff>
        </xdr:from>
        <xdr:to>
          <xdr:col>34</xdr:col>
          <xdr:colOff>209550</xdr:colOff>
          <xdr:row>24</xdr:row>
          <xdr:rowOff>209550</xdr:rowOff>
        </xdr:to>
        <xdr:sp macro="" textlink="">
          <xdr:nvSpPr>
            <xdr:cNvPr id="3075" name="Button 3" hidden="1">
              <a:extLst>
                <a:ext uri="{63B3BB69-23CF-44E3-9099-C40C66FF867C}">
                  <a14:compatExt spid="_x0000_s3075"/>
                </a:ext>
                <a:ext uri="{FF2B5EF4-FFF2-40B4-BE49-F238E27FC236}">
                  <a16:creationId xmlns:a16="http://schemas.microsoft.com/office/drawing/2014/main" id="{00000000-0008-0000-0300-000003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41148" rIns="27432" bIns="41148" anchor="ctr" upright="1"/>
            <a:lstStyle/>
            <a:p>
              <a:pPr algn="ctr" rtl="0">
                <a:defRPr sz="1000"/>
              </a:pPr>
              <a:r>
                <a:rPr lang="ja-JP" altLang="en-US" sz="1100" b="0" i="0" u="none" strike="noStrike" baseline="0">
                  <a:solidFill>
                    <a:srgbClr val="000000"/>
                  </a:solidFill>
                  <a:latin typeface="游ゴシック"/>
                  <a:ea typeface="游ゴシック"/>
                </a:rPr>
                <a:t>ＰＤＦ化</a:t>
              </a:r>
            </a:p>
          </xdr:txBody>
        </xdr:sp>
        <xdr:clientData fPrintsWithSheet="0"/>
      </xdr:twoCellAnchor>
    </mc:Choice>
    <mc:Fallback/>
  </mc:AlternateContent>
  <xdr:twoCellAnchor>
    <xdr:from>
      <xdr:col>37</xdr:col>
      <xdr:colOff>95250</xdr:colOff>
      <xdr:row>14</xdr:row>
      <xdr:rowOff>180975</xdr:rowOff>
    </xdr:from>
    <xdr:to>
      <xdr:col>48</xdr:col>
      <xdr:colOff>28574</xdr:colOff>
      <xdr:row>24</xdr:row>
      <xdr:rowOff>123825</xdr:rowOff>
    </xdr:to>
    <xdr:sp macro="" textlink="">
      <xdr:nvSpPr>
        <xdr:cNvPr id="7" name="四角形吹き出し 6">
          <a:extLst>
            <a:ext uri="{FF2B5EF4-FFF2-40B4-BE49-F238E27FC236}">
              <a16:creationId xmlns:a16="http://schemas.microsoft.com/office/drawing/2014/main" id="{00000000-0008-0000-0300-000007000000}"/>
            </a:ext>
          </a:extLst>
        </xdr:cNvPr>
        <xdr:cNvSpPr/>
      </xdr:nvSpPr>
      <xdr:spPr>
        <a:xfrm>
          <a:off x="9391650" y="3705225"/>
          <a:ext cx="5486399" cy="2247900"/>
        </a:xfrm>
        <a:prstGeom prst="wedgeRectCallout">
          <a:avLst>
            <a:gd name="adj1" fmla="val -62246"/>
            <a:gd name="adj2" fmla="val 25657"/>
          </a:avLst>
        </a:prstGeom>
        <a:noFill/>
        <a:ln w="28575">
          <a:solidFill>
            <a:srgbClr val="7030A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152400</xdr:colOff>
      <xdr:row>26</xdr:row>
      <xdr:rowOff>268942</xdr:rowOff>
    </xdr:from>
    <xdr:to>
      <xdr:col>24</xdr:col>
      <xdr:colOff>85725</xdr:colOff>
      <xdr:row>30</xdr:row>
      <xdr:rowOff>9525</xdr:rowOff>
    </xdr:to>
    <xdr:sp macro="" textlink="">
      <xdr:nvSpPr>
        <xdr:cNvPr id="2" name="角丸四角形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/>
      </xdr:nvSpPr>
      <xdr:spPr>
        <a:xfrm>
          <a:off x="589429" y="7272618"/>
          <a:ext cx="5390590" cy="861172"/>
        </a:xfrm>
        <a:prstGeom prst="roundRect">
          <a:avLst/>
        </a:prstGeom>
        <a:noFill/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7" Type="http://schemas.openxmlformats.org/officeDocument/2006/relationships/comments" Target="../comments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Relationship Id="rId5" Type="http://schemas.openxmlformats.org/officeDocument/2006/relationships/comments" Target="../comments2.xml"/><Relationship Id="rId4" Type="http://schemas.openxmlformats.org/officeDocument/2006/relationships/ctrlProp" Target="../ctrlProps/ctrlProp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rgb="FFFF0000"/>
  </sheetPr>
  <dimension ref="A2:A14"/>
  <sheetViews>
    <sheetView zoomScale="70" zoomScaleNormal="70" workbookViewId="0">
      <selection activeCell="A3" sqref="A3"/>
    </sheetView>
  </sheetViews>
  <sheetFormatPr defaultRowHeight="18.75"/>
  <cols>
    <col min="8" max="8" width="13.5" customWidth="1"/>
    <col min="9" max="9" width="4.875" customWidth="1"/>
  </cols>
  <sheetData>
    <row r="2" spans="1:1" ht="45.75">
      <c r="A2" s="154" t="s">
        <v>76</v>
      </c>
    </row>
    <row r="4" spans="1:1" ht="44.25">
      <c r="A4" s="155" t="s">
        <v>80</v>
      </c>
    </row>
    <row r="5" spans="1:1" ht="18.75" customHeight="1"/>
    <row r="6" spans="1:1" ht="45.75">
      <c r="A6" s="150" t="s">
        <v>79</v>
      </c>
    </row>
    <row r="7" spans="1:1" ht="18.75" customHeight="1"/>
    <row r="8" spans="1:1" ht="45.75">
      <c r="A8" s="154" t="s">
        <v>77</v>
      </c>
    </row>
    <row r="10" spans="1:1" ht="45.75">
      <c r="A10" s="150" t="s">
        <v>78</v>
      </c>
    </row>
    <row r="12" spans="1:1" ht="44.25">
      <c r="A12" s="149"/>
    </row>
    <row r="14" spans="1:1" ht="44.25">
      <c r="A14" s="149"/>
    </row>
  </sheetData>
  <phoneticPr fontId="1"/>
  <pageMargins left="0.7" right="0.7" top="0.75" bottom="0.75" header="0.3" footer="0.3"/>
  <pageSetup paperSize="9" scale="9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3">
    <tabColor theme="8"/>
    <pageSetUpPr fitToPage="1"/>
  </sheetPr>
  <dimension ref="A1:AX102"/>
  <sheetViews>
    <sheetView tabSelected="1" zoomScale="133" zoomScaleNormal="133" zoomScaleSheetLayoutView="70" workbookViewId="0">
      <pane ySplit="13" topLeftCell="A14" activePane="bottomLeft" state="frozen"/>
      <selection pane="bottomLeft" activeCell="AE17" sqref="AE17"/>
    </sheetView>
  </sheetViews>
  <sheetFormatPr defaultColWidth="9" defaultRowHeight="13.5"/>
  <cols>
    <col min="1" max="1" width="2.125" style="73" customWidth="1"/>
    <col min="2" max="4" width="3.5" style="73" customWidth="1"/>
    <col min="5" max="7" width="2.5" style="73" customWidth="1"/>
    <col min="8" max="11" width="3.5" style="73" customWidth="1"/>
    <col min="12" max="13" width="1.875" style="73" customWidth="1"/>
    <col min="14" max="17" width="3.5" style="73" customWidth="1"/>
    <col min="18" max="19" width="1.875" style="73" customWidth="1"/>
    <col min="20" max="26" width="3.5" style="73" customWidth="1"/>
    <col min="27" max="27" width="3.375" style="73" customWidth="1"/>
    <col min="28" max="43" width="3.5" style="73" customWidth="1"/>
    <col min="44" max="44" width="7.875" style="74" customWidth="1"/>
    <col min="45" max="45" width="10.5" style="73" customWidth="1"/>
    <col min="46" max="46" width="25.375" style="73" customWidth="1"/>
    <col min="47" max="47" width="6.875" style="75" customWidth="1"/>
    <col min="48" max="48" width="9.75" style="75" customWidth="1"/>
    <col min="49" max="49" width="11.125" style="73" customWidth="1"/>
    <col min="50" max="66" width="3.5" style="73" customWidth="1"/>
    <col min="67" max="16384" width="9" style="73"/>
  </cols>
  <sheetData>
    <row r="1" spans="1:50" ht="22.15" customHeight="1" thickBot="1">
      <c r="A1" s="242" t="s">
        <v>74</v>
      </c>
      <c r="B1" s="242"/>
      <c r="C1" s="242"/>
      <c r="D1" s="242"/>
      <c r="E1" s="242"/>
      <c r="F1" s="242"/>
      <c r="G1" s="242"/>
      <c r="H1" s="242"/>
      <c r="I1" s="242"/>
      <c r="J1" s="242"/>
      <c r="K1" s="242"/>
      <c r="L1" s="242"/>
      <c r="M1" s="242"/>
      <c r="N1" s="242"/>
      <c r="O1" s="242"/>
      <c r="P1" s="242"/>
      <c r="Q1" s="242"/>
      <c r="R1" s="242"/>
      <c r="S1" s="242"/>
      <c r="T1" s="242"/>
      <c r="U1" s="242"/>
      <c r="V1" s="242"/>
      <c r="W1" s="242"/>
      <c r="X1" s="242"/>
      <c r="Y1" s="242"/>
      <c r="Z1" s="242"/>
      <c r="AA1" s="242"/>
      <c r="AB1" s="77" t="s">
        <v>4</v>
      </c>
      <c r="AF1" s="78" t="s">
        <v>27</v>
      </c>
      <c r="AG1" s="78"/>
      <c r="AH1" s="78"/>
      <c r="AI1" s="78"/>
      <c r="AL1" s="234" t="s">
        <v>33</v>
      </c>
      <c r="AM1" s="234"/>
      <c r="AN1" s="234"/>
      <c r="AR1" s="1"/>
      <c r="AS1" s="2" t="s">
        <v>41</v>
      </c>
      <c r="AT1" s="2" t="s">
        <v>54</v>
      </c>
      <c r="AU1" s="182"/>
      <c r="AV1" s="182"/>
      <c r="AW1" s="183"/>
    </row>
    <row r="2" spans="1:50" ht="17.25" customHeight="1">
      <c r="A2" s="79"/>
      <c r="B2" s="79"/>
      <c r="C2" s="79"/>
      <c r="D2" s="79"/>
      <c r="E2" s="79"/>
      <c r="F2" s="79"/>
      <c r="G2" s="79"/>
      <c r="H2" s="79"/>
      <c r="I2" s="79"/>
      <c r="J2" s="79"/>
      <c r="K2" s="79"/>
      <c r="L2" s="79"/>
      <c r="M2" s="79"/>
      <c r="N2" s="79"/>
      <c r="O2" s="79"/>
      <c r="P2" s="79"/>
      <c r="Q2" s="79"/>
      <c r="R2" s="79"/>
      <c r="S2" s="79"/>
      <c r="T2" s="79"/>
      <c r="U2" s="79"/>
      <c r="V2" s="79"/>
      <c r="W2" s="79"/>
      <c r="X2" s="79"/>
      <c r="Y2" s="79"/>
      <c r="Z2" s="79"/>
      <c r="AA2" s="79"/>
      <c r="AD2" s="235">
        <v>1</v>
      </c>
      <c r="AE2" s="236"/>
      <c r="AF2" s="80"/>
      <c r="AG2" s="81">
        <v>1</v>
      </c>
      <c r="AH2" s="78" t="s">
        <v>3</v>
      </c>
      <c r="AI2" s="78"/>
      <c r="AL2" s="239" t="s">
        <v>34</v>
      </c>
      <c r="AM2" s="239"/>
      <c r="AN2" s="239"/>
      <c r="AR2" s="180">
        <v>10</v>
      </c>
      <c r="AS2" s="178" t="s">
        <v>95</v>
      </c>
      <c r="AT2" s="178" t="str">
        <f>AS2&amp;"長"</f>
        <v>石狩振興局長</v>
      </c>
      <c r="AU2" s="184"/>
      <c r="AV2" s="185"/>
      <c r="AW2" s="183"/>
      <c r="AX2" s="2"/>
    </row>
    <row r="3" spans="1:50" ht="22.15" customHeight="1" thickBot="1">
      <c r="T3" s="82" t="str">
        <f>IF($AD$2="","","令和")</f>
        <v>令和</v>
      </c>
      <c r="U3" s="8"/>
      <c r="V3" s="83" t="s">
        <v>2</v>
      </c>
      <c r="W3" s="76"/>
      <c r="X3" s="83" t="s">
        <v>1</v>
      </c>
      <c r="Y3" s="76"/>
      <c r="Z3" s="83" t="s">
        <v>0</v>
      </c>
      <c r="AA3" s="83"/>
      <c r="AD3" s="237"/>
      <c r="AE3" s="238"/>
      <c r="AF3" s="80"/>
      <c r="AG3" s="81">
        <v>2</v>
      </c>
      <c r="AH3" s="78" t="s">
        <v>81</v>
      </c>
      <c r="AI3" s="78"/>
      <c r="AR3" s="180">
        <v>11</v>
      </c>
      <c r="AS3" s="178" t="s">
        <v>93</v>
      </c>
      <c r="AT3" s="178" t="str">
        <f t="shared" ref="AT3:AT15" si="0">AS3&amp;"長"</f>
        <v>後志総合振興局長</v>
      </c>
      <c r="AU3" s="184"/>
      <c r="AV3" s="185"/>
      <c r="AW3" s="183"/>
    </row>
    <row r="4" spans="1:50" ht="17.25" customHeight="1" thickBot="1">
      <c r="AB4" s="77" t="s">
        <v>5</v>
      </c>
      <c r="AF4" s="78" t="s">
        <v>28</v>
      </c>
      <c r="AG4" s="78"/>
      <c r="AH4" s="78"/>
      <c r="AI4" s="78"/>
      <c r="AR4" s="180">
        <v>12</v>
      </c>
      <c r="AS4" s="178" t="s">
        <v>96</v>
      </c>
      <c r="AT4" s="178" t="str">
        <f t="shared" si="0"/>
        <v>檜山振興局長</v>
      </c>
      <c r="AU4" s="184"/>
      <c r="AV4" s="185"/>
      <c r="AW4" s="183"/>
    </row>
    <row r="5" spans="1:50" ht="22.15" customHeight="1">
      <c r="B5" s="78" t="str">
        <f>IF(AD5="","（支出負担行為担当者）",VLOOKUP(AD5,$AR$2:$AT$15,3,1))&amp;"　様"</f>
        <v>留萌振興局長　様</v>
      </c>
      <c r="AD5" s="235">
        <v>21</v>
      </c>
      <c r="AE5" s="236"/>
      <c r="AF5" s="80"/>
      <c r="AG5" s="80"/>
      <c r="AH5" s="80"/>
      <c r="AI5" s="80"/>
      <c r="AJ5" s="84"/>
      <c r="AK5" s="84"/>
      <c r="AL5" s="84"/>
      <c r="AM5" s="84"/>
      <c r="AN5" s="84"/>
      <c r="AO5" s="84"/>
      <c r="AP5" s="84"/>
      <c r="AQ5" s="84"/>
      <c r="AR5" s="180">
        <v>13</v>
      </c>
      <c r="AS5" s="178" t="s">
        <v>97</v>
      </c>
      <c r="AT5" s="178" t="str">
        <f t="shared" si="0"/>
        <v>渡島総合振興局長</v>
      </c>
      <c r="AU5" s="186"/>
      <c r="AV5" s="185"/>
      <c r="AW5" s="183"/>
    </row>
    <row r="6" spans="1:50" ht="17.25" customHeight="1" thickBot="1">
      <c r="AD6" s="237"/>
      <c r="AE6" s="238"/>
      <c r="AF6" s="80"/>
      <c r="AG6" s="80"/>
      <c r="AH6" s="80"/>
      <c r="AI6" s="80"/>
      <c r="AJ6" s="84"/>
      <c r="AK6" s="84"/>
      <c r="AL6" s="84"/>
      <c r="AM6" s="84"/>
      <c r="AN6" s="84"/>
      <c r="AO6" s="84"/>
      <c r="AP6" s="84"/>
      <c r="AQ6" s="84"/>
      <c r="AR6" s="180">
        <v>14</v>
      </c>
      <c r="AS6" s="178" t="s">
        <v>98</v>
      </c>
      <c r="AT6" s="178" t="str">
        <f t="shared" si="0"/>
        <v>胆振総合振興局長</v>
      </c>
      <c r="AU6" s="186"/>
      <c r="AV6" s="185"/>
      <c r="AW6" s="183"/>
    </row>
    <row r="7" spans="1:50" ht="22.15" customHeight="1" thickBot="1">
      <c r="I7" s="240" t="str">
        <f>IF(AD8=2,"ＪＶ名","")</f>
        <v>ＪＶ名</v>
      </c>
      <c r="J7" s="240"/>
      <c r="K7" s="240"/>
      <c r="L7" s="240"/>
      <c r="M7" s="240"/>
      <c r="N7" s="240"/>
      <c r="O7" s="240"/>
      <c r="P7" s="241"/>
      <c r="Q7" s="241"/>
      <c r="R7" s="241"/>
      <c r="S7" s="241"/>
      <c r="T7" s="241"/>
      <c r="U7" s="241"/>
      <c r="V7" s="241"/>
      <c r="W7" s="241"/>
      <c r="X7" s="241"/>
      <c r="Y7" s="241"/>
      <c r="Z7" s="241"/>
      <c r="AA7" s="75"/>
      <c r="AB7" s="77" t="s">
        <v>5</v>
      </c>
      <c r="AF7" s="78" t="s">
        <v>29</v>
      </c>
      <c r="AG7" s="78"/>
      <c r="AH7" s="78"/>
      <c r="AI7" s="78"/>
      <c r="AR7" s="180">
        <v>15</v>
      </c>
      <c r="AS7" s="178" t="s">
        <v>99</v>
      </c>
      <c r="AT7" s="178" t="str">
        <f t="shared" si="0"/>
        <v>日高振興局長</v>
      </c>
      <c r="AU7" s="186"/>
      <c r="AV7" s="185"/>
      <c r="AW7" s="183"/>
    </row>
    <row r="8" spans="1:50" ht="22.15" customHeight="1">
      <c r="I8" s="240" t="s">
        <v>6</v>
      </c>
      <c r="J8" s="240"/>
      <c r="K8" s="240"/>
      <c r="L8" s="240"/>
      <c r="M8" s="240"/>
      <c r="N8" s="240"/>
      <c r="O8" s="240"/>
      <c r="P8" s="243"/>
      <c r="Q8" s="243"/>
      <c r="R8" s="243"/>
      <c r="S8" s="243"/>
      <c r="T8" s="243"/>
      <c r="U8" s="243"/>
      <c r="V8" s="243"/>
      <c r="W8" s="243"/>
      <c r="X8" s="243"/>
      <c r="Y8" s="243"/>
      <c r="Z8" s="243"/>
      <c r="AA8" s="75"/>
      <c r="AD8" s="235">
        <v>2</v>
      </c>
      <c r="AE8" s="236"/>
      <c r="AF8" s="78"/>
      <c r="AG8" s="81"/>
      <c r="AH8" s="78"/>
      <c r="AI8" s="78"/>
      <c r="AR8" s="180">
        <v>16</v>
      </c>
      <c r="AS8" s="178" t="s">
        <v>100</v>
      </c>
      <c r="AT8" s="178" t="str">
        <f t="shared" si="0"/>
        <v>十勝総合振興局長</v>
      </c>
      <c r="AU8" s="186"/>
      <c r="AV8" s="185"/>
      <c r="AW8" s="183"/>
    </row>
    <row r="9" spans="1:50" ht="22.15" customHeight="1" thickBot="1">
      <c r="I9" s="240" t="s">
        <v>7</v>
      </c>
      <c r="J9" s="240"/>
      <c r="K9" s="240"/>
      <c r="L9" s="240"/>
      <c r="M9" s="240"/>
      <c r="N9" s="240"/>
      <c r="O9" s="240"/>
      <c r="P9" s="243"/>
      <c r="Q9" s="243"/>
      <c r="R9" s="243"/>
      <c r="S9" s="243"/>
      <c r="T9" s="243"/>
      <c r="U9" s="243"/>
      <c r="V9" s="243"/>
      <c r="W9" s="243"/>
      <c r="X9" s="243"/>
      <c r="Y9" s="243"/>
      <c r="Z9" s="243"/>
      <c r="AA9" s="75"/>
      <c r="AD9" s="237"/>
      <c r="AE9" s="238"/>
      <c r="AF9" s="78"/>
      <c r="AG9" s="81">
        <v>2</v>
      </c>
      <c r="AH9" s="78" t="s">
        <v>9</v>
      </c>
      <c r="AI9" s="78"/>
      <c r="AR9" s="180">
        <v>17</v>
      </c>
      <c r="AS9" s="178" t="s">
        <v>101</v>
      </c>
      <c r="AT9" s="178" t="str">
        <f t="shared" si="0"/>
        <v>釧路総合振興局長</v>
      </c>
      <c r="AU9" s="186"/>
      <c r="AV9" s="185"/>
      <c r="AW9" s="183"/>
    </row>
    <row r="10" spans="1:50" ht="22.15" customHeight="1">
      <c r="I10" s="240" t="s">
        <v>32</v>
      </c>
      <c r="J10" s="240"/>
      <c r="K10" s="240"/>
      <c r="L10" s="240"/>
      <c r="M10" s="240"/>
      <c r="N10" s="240"/>
      <c r="O10" s="240"/>
      <c r="P10" s="244"/>
      <c r="Q10" s="244"/>
      <c r="R10" s="244"/>
      <c r="S10" s="244"/>
      <c r="T10" s="244"/>
      <c r="U10" s="85"/>
      <c r="V10" s="244"/>
      <c r="W10" s="244"/>
      <c r="X10" s="244"/>
      <c r="Y10" s="244"/>
      <c r="Z10" s="244"/>
      <c r="AA10" s="75"/>
      <c r="AB10" s="77" t="s">
        <v>30</v>
      </c>
      <c r="AR10" s="180">
        <v>18</v>
      </c>
      <c r="AS10" s="178" t="s">
        <v>102</v>
      </c>
      <c r="AT10" s="178" t="str">
        <f t="shared" si="0"/>
        <v>根室振興局長</v>
      </c>
      <c r="AU10" s="186"/>
      <c r="AV10" s="185"/>
      <c r="AW10" s="183"/>
    </row>
    <row r="11" spans="1:50" ht="22.15" customHeight="1">
      <c r="H11" s="86" t="s">
        <v>63</v>
      </c>
      <c r="I11" s="75" t="s">
        <v>6</v>
      </c>
      <c r="J11" s="75"/>
      <c r="K11" s="161"/>
      <c r="L11" s="75"/>
      <c r="M11" s="75"/>
      <c r="N11" s="75"/>
      <c r="O11" s="75"/>
      <c r="P11" s="233"/>
      <c r="Q11" s="233"/>
      <c r="R11" s="233"/>
      <c r="S11" s="233"/>
      <c r="T11" s="233"/>
      <c r="U11" s="233"/>
      <c r="V11" s="233"/>
      <c r="W11" s="233"/>
      <c r="X11" s="233"/>
      <c r="Y11" s="233"/>
      <c r="Z11" s="233"/>
      <c r="AA11" s="75"/>
      <c r="AC11" s="246" t="s">
        <v>31</v>
      </c>
      <c r="AD11" s="246"/>
      <c r="AE11" s="245">
        <v>46226</v>
      </c>
      <c r="AF11" s="245"/>
      <c r="AG11" s="245"/>
      <c r="AH11" s="245"/>
      <c r="AI11" s="245"/>
      <c r="AR11" s="180">
        <v>19</v>
      </c>
      <c r="AS11" s="178" t="s">
        <v>103</v>
      </c>
      <c r="AT11" s="178" t="str">
        <f t="shared" si="0"/>
        <v>オホーツク総合振興局長</v>
      </c>
      <c r="AU11" s="186"/>
      <c r="AV11" s="185"/>
      <c r="AW11" s="183"/>
    </row>
    <row r="12" spans="1:50" ht="22.15" customHeight="1">
      <c r="I12" s="75" t="s">
        <v>64</v>
      </c>
      <c r="J12" s="75"/>
      <c r="K12" s="161"/>
      <c r="L12" s="75"/>
      <c r="M12" s="75"/>
      <c r="N12" s="75"/>
      <c r="O12" s="75"/>
      <c r="P12" s="87"/>
      <c r="Q12" s="87"/>
      <c r="R12" s="87"/>
      <c r="S12" s="87"/>
      <c r="T12" s="87"/>
      <c r="U12" s="85"/>
      <c r="V12" s="244"/>
      <c r="W12" s="244"/>
      <c r="X12" s="244"/>
      <c r="Y12" s="244"/>
      <c r="Z12" s="244"/>
      <c r="AA12" s="75"/>
      <c r="AC12" s="246"/>
      <c r="AD12" s="246"/>
      <c r="AE12" s="245"/>
      <c r="AF12" s="245"/>
      <c r="AG12" s="245"/>
      <c r="AH12" s="245"/>
      <c r="AI12" s="245"/>
      <c r="AR12" s="180">
        <v>20</v>
      </c>
      <c r="AS12" s="178" t="s">
        <v>104</v>
      </c>
      <c r="AT12" s="178" t="str">
        <f t="shared" si="0"/>
        <v>宗谷総合振興局長</v>
      </c>
      <c r="AU12" s="186"/>
      <c r="AV12" s="185"/>
      <c r="AW12" s="183"/>
    </row>
    <row r="13" spans="1:50" ht="17.25" customHeight="1">
      <c r="AR13" s="181">
        <v>21</v>
      </c>
      <c r="AS13" s="179" t="s">
        <v>105</v>
      </c>
      <c r="AT13" s="178" t="str">
        <f t="shared" si="0"/>
        <v>留萌振興局長</v>
      </c>
      <c r="AU13" s="182"/>
      <c r="AV13" s="182"/>
      <c r="AW13" s="183"/>
    </row>
    <row r="14" spans="1:50" ht="22.15" customHeight="1">
      <c r="A14" s="78"/>
      <c r="B14" s="231">
        <f>AE11</f>
        <v>46226</v>
      </c>
      <c r="C14" s="231"/>
      <c r="D14" s="231"/>
      <c r="E14" s="231"/>
      <c r="F14" s="231"/>
      <c r="G14" s="231"/>
      <c r="H14" s="231"/>
      <c r="I14" s="232" t="str">
        <f>"に開札予定の次の"&amp;IF(AD2=1,AH2,AH3)&amp;"について、落札者となった"</f>
        <v>に開札予定の次の工事について、落札者となった</v>
      </c>
      <c r="J14" s="232"/>
      <c r="K14" s="232"/>
      <c r="L14" s="232"/>
      <c r="M14" s="232"/>
      <c r="N14" s="232"/>
      <c r="O14" s="232"/>
      <c r="P14" s="232"/>
      <c r="Q14" s="232"/>
      <c r="R14" s="232"/>
      <c r="S14" s="232"/>
      <c r="T14" s="232"/>
      <c r="U14" s="232"/>
      <c r="V14" s="232"/>
      <c r="W14" s="232"/>
      <c r="X14" s="232"/>
      <c r="Y14" s="232"/>
      <c r="Z14" s="232"/>
      <c r="AA14" s="232"/>
      <c r="AJ14" s="88"/>
      <c r="AK14" s="88"/>
      <c r="AL14" s="84"/>
      <c r="AM14" s="84"/>
      <c r="AN14" s="84"/>
      <c r="AO14" s="84"/>
      <c r="AP14" s="84"/>
      <c r="AQ14" s="84"/>
      <c r="AR14" s="181">
        <v>22</v>
      </c>
      <c r="AS14" s="179" t="s">
        <v>106</v>
      </c>
      <c r="AT14" s="178" t="str">
        <f t="shared" si="0"/>
        <v>空知総合振興局長</v>
      </c>
      <c r="AU14" s="182"/>
      <c r="AV14" s="182"/>
      <c r="AW14" s="183"/>
    </row>
    <row r="15" spans="1:50" ht="22.15" customHeight="1">
      <c r="A15" s="89" t="s">
        <v>21</v>
      </c>
      <c r="B15" s="78"/>
      <c r="C15" s="78"/>
      <c r="D15" s="78"/>
      <c r="E15" s="78"/>
      <c r="F15" s="78"/>
      <c r="G15" s="78"/>
      <c r="H15" s="78"/>
      <c r="AJ15" s="88"/>
      <c r="AK15" s="88"/>
      <c r="AL15" s="84"/>
      <c r="AM15" s="84"/>
      <c r="AN15" s="84"/>
      <c r="AO15" s="84"/>
      <c r="AP15" s="84"/>
      <c r="AQ15" s="84"/>
      <c r="AR15" s="181">
        <v>23</v>
      </c>
      <c r="AS15" s="179" t="s">
        <v>107</v>
      </c>
      <c r="AT15" s="178" t="str">
        <f t="shared" si="0"/>
        <v>上川総合振興局長</v>
      </c>
      <c r="AU15" s="182"/>
      <c r="AV15" s="182"/>
      <c r="AW15" s="183"/>
    </row>
    <row r="16" spans="1:50" ht="12.95" customHeight="1">
      <c r="A16" s="90"/>
      <c r="B16" s="91"/>
      <c r="C16" s="91"/>
      <c r="D16" s="91"/>
      <c r="E16" s="92"/>
      <c r="F16" s="93"/>
      <c r="G16" s="93"/>
      <c r="H16" s="93"/>
      <c r="I16" s="93"/>
      <c r="J16" s="93"/>
      <c r="K16" s="93"/>
      <c r="L16" s="93"/>
      <c r="M16" s="93"/>
      <c r="N16" s="93"/>
      <c r="O16" s="93"/>
      <c r="P16" s="93"/>
      <c r="Q16" s="93"/>
      <c r="R16" s="93"/>
      <c r="S16" s="93"/>
      <c r="T16" s="93"/>
      <c r="U16" s="93"/>
      <c r="V16" s="93"/>
      <c r="W16" s="93"/>
      <c r="X16" s="93"/>
      <c r="Y16" s="93"/>
      <c r="Z16" s="93"/>
      <c r="AA16" s="92"/>
      <c r="AC16" s="78"/>
      <c r="AD16" s="78"/>
      <c r="AE16" s="78"/>
      <c r="AF16" s="78"/>
      <c r="AG16" s="78"/>
      <c r="AH16" s="78"/>
      <c r="AI16" s="78"/>
      <c r="AJ16" s="78"/>
      <c r="AK16" s="78"/>
      <c r="AO16" s="94" t="s">
        <v>43</v>
      </c>
      <c r="AP16" s="95"/>
      <c r="AQ16" s="95"/>
      <c r="AR16" s="96"/>
      <c r="AS16" s="95"/>
      <c r="AT16" s="97"/>
      <c r="AU16" s="182"/>
      <c r="AV16" s="182"/>
      <c r="AW16" s="183"/>
    </row>
    <row r="17" spans="1:49" ht="22.15" customHeight="1">
      <c r="A17" s="98" t="s">
        <v>13</v>
      </c>
      <c r="B17" s="212" t="str">
        <f>IF(AD2=1,"工事番号","業務番号")</f>
        <v>工事番号</v>
      </c>
      <c r="C17" s="212"/>
      <c r="D17" s="212"/>
      <c r="E17" s="99" t="s">
        <v>12</v>
      </c>
      <c r="F17" s="100"/>
      <c r="G17" s="100" t="s">
        <v>92</v>
      </c>
      <c r="H17" s="187" t="s">
        <v>108</v>
      </c>
      <c r="I17" s="187"/>
      <c r="J17" s="187"/>
      <c r="K17" s="188"/>
      <c r="L17" s="100" t="s">
        <v>12</v>
      </c>
      <c r="M17" s="101"/>
      <c r="N17" s="101"/>
      <c r="O17" s="101"/>
      <c r="P17" s="101"/>
      <c r="Q17" s="101"/>
      <c r="R17" s="101"/>
      <c r="S17" s="101"/>
      <c r="T17" s="101"/>
      <c r="U17" s="101"/>
      <c r="V17" s="101"/>
      <c r="W17" s="101"/>
      <c r="X17" s="101"/>
      <c r="Y17" s="101"/>
      <c r="Z17" s="101"/>
      <c r="AA17" s="102"/>
      <c r="AB17" s="78"/>
      <c r="AC17" s="78"/>
      <c r="AD17" s="78"/>
      <c r="AE17" s="78"/>
      <c r="AF17" s="80"/>
      <c r="AG17" s="80"/>
      <c r="AH17" s="80"/>
      <c r="AI17" s="80"/>
      <c r="AJ17" s="80"/>
      <c r="AK17" s="80"/>
      <c r="AL17" s="84"/>
      <c r="AM17" s="84"/>
      <c r="AN17" s="84"/>
      <c r="AO17" s="103"/>
      <c r="AP17" s="104"/>
      <c r="AQ17" s="105"/>
      <c r="AR17" s="106" t="s">
        <v>28</v>
      </c>
      <c r="AS17" s="107" t="str">
        <f>VLOOKUP(AT17,AR2:AS12,2,1)</f>
        <v>宗谷総合振興局</v>
      </c>
      <c r="AT17" s="108">
        <f>AD5</f>
        <v>21</v>
      </c>
    </row>
    <row r="18" spans="1:49" ht="22.15" customHeight="1">
      <c r="A18" s="109"/>
      <c r="B18" s="212" t="str">
        <f>IF(AD2=1,"工事名","業務名")</f>
        <v>工事名</v>
      </c>
      <c r="C18" s="212"/>
      <c r="D18" s="212"/>
      <c r="E18" s="102"/>
      <c r="F18" s="101"/>
      <c r="G18" s="101"/>
      <c r="H18" s="216" t="s">
        <v>109</v>
      </c>
      <c r="I18" s="216"/>
      <c r="J18" s="216"/>
      <c r="K18" s="216"/>
      <c r="L18" s="216"/>
      <c r="M18" s="216"/>
      <c r="N18" s="216"/>
      <c r="O18" s="216"/>
      <c r="P18" s="216"/>
      <c r="Q18" s="216"/>
      <c r="R18" s="216"/>
      <c r="S18" s="216"/>
      <c r="T18" s="216"/>
      <c r="U18" s="216"/>
      <c r="V18" s="216"/>
      <c r="W18" s="216"/>
      <c r="X18" s="216"/>
      <c r="Y18" s="216"/>
      <c r="Z18" s="216"/>
      <c r="AA18" s="102"/>
      <c r="AB18" s="78" t="s">
        <v>42</v>
      </c>
      <c r="AC18" s="78"/>
      <c r="AD18" s="78"/>
      <c r="AE18" s="78"/>
      <c r="AF18" s="80"/>
      <c r="AG18" s="80"/>
      <c r="AH18" s="80"/>
      <c r="AI18" s="80"/>
      <c r="AJ18" s="80"/>
      <c r="AK18" s="80"/>
      <c r="AL18" s="84"/>
      <c r="AM18" s="84"/>
      <c r="AN18" s="84"/>
      <c r="AO18" s="103"/>
      <c r="AP18" s="94"/>
      <c r="AQ18" s="110"/>
      <c r="AR18" s="111" t="s">
        <v>31</v>
      </c>
      <c r="AS18" s="112" t="str">
        <f>MONTH(AE11)&amp;"月"&amp;DAY(AE11)&amp;"日"</f>
        <v>7月23日</v>
      </c>
      <c r="AT18" s="113"/>
    </row>
    <row r="19" spans="1:49" ht="12.95" customHeight="1">
      <c r="A19" s="114"/>
      <c r="B19" s="115"/>
      <c r="C19" s="115"/>
      <c r="D19" s="115"/>
      <c r="E19" s="116"/>
      <c r="F19" s="117"/>
      <c r="G19" s="117"/>
      <c r="H19" s="118"/>
      <c r="I19" s="118"/>
      <c r="J19" s="118"/>
      <c r="K19" s="118"/>
      <c r="L19" s="118"/>
      <c r="M19" s="118"/>
      <c r="N19" s="118"/>
      <c r="O19" s="118"/>
      <c r="P19" s="118"/>
      <c r="Q19" s="118"/>
      <c r="R19" s="118"/>
      <c r="S19" s="118"/>
      <c r="T19" s="118"/>
      <c r="U19" s="118"/>
      <c r="V19" s="118"/>
      <c r="W19" s="118"/>
      <c r="X19" s="118"/>
      <c r="Y19" s="118"/>
      <c r="Z19" s="118"/>
      <c r="AA19" s="116"/>
      <c r="AL19" s="119"/>
      <c r="AM19" s="119"/>
      <c r="AN19" s="119"/>
      <c r="AO19" s="120"/>
      <c r="AP19" s="94"/>
      <c r="AQ19" s="121"/>
      <c r="AR19" s="111" t="s">
        <v>11</v>
      </c>
      <c r="AS19" s="122" t="str">
        <f>H17</f>
        <v>631</v>
      </c>
      <c r="AT19" s="113"/>
    </row>
    <row r="20" spans="1:49" ht="12.95" customHeight="1">
      <c r="A20" s="109"/>
      <c r="B20" s="123"/>
      <c r="C20" s="123"/>
      <c r="D20" s="123"/>
      <c r="E20" s="102"/>
      <c r="F20" s="90"/>
      <c r="G20" s="93"/>
      <c r="H20" s="153"/>
      <c r="I20" s="153"/>
      <c r="J20" s="153"/>
      <c r="K20" s="153"/>
      <c r="L20" s="153"/>
      <c r="M20" s="153"/>
      <c r="N20" s="153"/>
      <c r="O20" s="153"/>
      <c r="P20" s="153"/>
      <c r="Q20" s="153"/>
      <c r="R20" s="153"/>
      <c r="S20" s="153"/>
      <c r="T20" s="153"/>
      <c r="U20" s="153"/>
      <c r="V20" s="153"/>
      <c r="W20" s="153"/>
      <c r="X20" s="153"/>
      <c r="Y20" s="153"/>
      <c r="Z20" s="153"/>
      <c r="AA20" s="92"/>
      <c r="AL20" s="119"/>
      <c r="AM20" s="119"/>
      <c r="AN20" s="119"/>
      <c r="AO20" s="120"/>
      <c r="AP20" s="94"/>
      <c r="AQ20" s="121"/>
      <c r="AR20" s="111" t="s">
        <v>45</v>
      </c>
      <c r="AS20" s="125">
        <f>IF(AD8=1,P9,P7)</f>
        <v>0</v>
      </c>
      <c r="AT20" s="113"/>
    </row>
    <row r="21" spans="1:49" ht="22.15" customHeight="1">
      <c r="A21" s="109"/>
      <c r="B21" s="224" t="s">
        <v>82</v>
      </c>
      <c r="C21" s="224"/>
      <c r="D21" s="224"/>
      <c r="E21" s="102"/>
      <c r="F21" s="101"/>
      <c r="G21" s="29"/>
      <c r="H21" s="126" t="s">
        <v>23</v>
      </c>
      <c r="J21" s="126"/>
      <c r="K21" s="126"/>
      <c r="L21" s="126"/>
      <c r="M21" s="124"/>
      <c r="N21" s="124"/>
      <c r="O21" s="124"/>
      <c r="P21" s="124"/>
      <c r="Q21" s="124"/>
      <c r="R21" s="124"/>
      <c r="S21" s="124"/>
      <c r="T21" s="124"/>
      <c r="U21" s="124"/>
      <c r="V21" s="124"/>
      <c r="W21" s="124"/>
      <c r="X21" s="124"/>
      <c r="Y21" s="124"/>
      <c r="Z21" s="124"/>
      <c r="AA21" s="102"/>
      <c r="AB21" s="229" t="s">
        <v>24</v>
      </c>
      <c r="AC21" s="230"/>
      <c r="AD21" s="230"/>
      <c r="AE21" s="230"/>
      <c r="AF21" s="230"/>
      <c r="AG21" s="230"/>
      <c r="AH21" s="230"/>
      <c r="AI21" s="230"/>
      <c r="AJ21" s="230"/>
      <c r="AK21" s="230"/>
      <c r="AL21" s="119"/>
      <c r="AM21" s="119"/>
      <c r="AN21" s="119"/>
      <c r="AO21" s="78"/>
      <c r="AP21" s="127"/>
      <c r="AQ21" s="128"/>
      <c r="AR21" s="129" t="s">
        <v>58</v>
      </c>
      <c r="AS21" s="130" t="s">
        <v>74</v>
      </c>
      <c r="AT21" s="131"/>
    </row>
    <row r="22" spans="1:49" ht="22.15" customHeight="1">
      <c r="A22" s="109"/>
      <c r="B22" s="224"/>
      <c r="C22" s="224"/>
      <c r="D22" s="224"/>
      <c r="E22" s="102"/>
      <c r="F22" s="101"/>
      <c r="G22" s="29"/>
      <c r="H22" s="126" t="s">
        <v>26</v>
      </c>
      <c r="J22" s="126"/>
      <c r="K22" s="126"/>
      <c r="L22" s="126"/>
      <c r="M22" s="124"/>
      <c r="N22" s="124"/>
      <c r="O22" s="124"/>
      <c r="P22" s="124"/>
      <c r="Q22" s="124"/>
      <c r="R22" s="124"/>
      <c r="S22" s="124"/>
      <c r="T22" s="124"/>
      <c r="U22" s="124"/>
      <c r="V22" s="124"/>
      <c r="W22" s="124"/>
      <c r="X22" s="124"/>
      <c r="Y22" s="124"/>
      <c r="Z22" s="124"/>
      <c r="AA22" s="102"/>
      <c r="AB22" s="229"/>
      <c r="AC22" s="230"/>
      <c r="AD22" s="230"/>
      <c r="AE22" s="230"/>
      <c r="AF22" s="230"/>
      <c r="AG22" s="230"/>
      <c r="AH22" s="230"/>
      <c r="AI22" s="230"/>
      <c r="AJ22" s="230"/>
      <c r="AK22" s="230"/>
      <c r="AO22" s="132"/>
    </row>
    <row r="23" spans="1:49" ht="22.15" customHeight="1">
      <c r="A23" s="109"/>
      <c r="B23" s="133"/>
      <c r="C23" s="133"/>
      <c r="D23" s="133"/>
      <c r="E23" s="102"/>
      <c r="F23" s="101"/>
      <c r="G23" s="134"/>
      <c r="H23" s="126" t="s">
        <v>87</v>
      </c>
      <c r="J23" s="126"/>
      <c r="K23" s="126"/>
      <c r="L23" s="126"/>
      <c r="M23" s="124"/>
      <c r="N23" s="124"/>
      <c r="O23" s="124"/>
      <c r="P23" s="124"/>
      <c r="Q23" s="124"/>
      <c r="R23" s="124"/>
      <c r="S23" s="124"/>
      <c r="T23" s="124"/>
      <c r="U23" s="124"/>
      <c r="V23" s="124"/>
      <c r="W23" s="124"/>
      <c r="X23" s="124"/>
      <c r="Y23" s="124"/>
      <c r="Z23" s="124"/>
      <c r="AA23" s="102"/>
      <c r="AC23" s="157"/>
      <c r="AD23" s="157"/>
      <c r="AE23" s="157"/>
      <c r="AF23" s="157"/>
      <c r="AG23" s="157"/>
      <c r="AH23" s="157"/>
      <c r="AI23" s="157"/>
      <c r="AP23" s="135"/>
      <c r="AQ23" s="135"/>
      <c r="AR23" s="135"/>
      <c r="AS23" s="135"/>
      <c r="AT23" s="135"/>
      <c r="AU23" s="152"/>
      <c r="AV23" s="152"/>
      <c r="AW23" s="78"/>
    </row>
    <row r="24" spans="1:49" ht="21.6" customHeight="1">
      <c r="A24" s="109"/>
      <c r="B24" s="225" t="s">
        <v>83</v>
      </c>
      <c r="C24" s="225"/>
      <c r="D24" s="225"/>
      <c r="E24" s="226"/>
      <c r="F24" s="166"/>
      <c r="G24" s="189" t="s">
        <v>88</v>
      </c>
      <c r="H24" s="189" t="s">
        <v>89</v>
      </c>
      <c r="I24" s="191"/>
      <c r="J24" s="192"/>
      <c r="K24" s="193"/>
      <c r="L24" s="193"/>
      <c r="M24" s="193"/>
      <c r="N24" s="193"/>
      <c r="O24" s="193"/>
      <c r="P24" s="193"/>
      <c r="Q24" s="193"/>
      <c r="R24" s="193"/>
      <c r="S24" s="193"/>
      <c r="T24" s="193"/>
      <c r="U24" s="193"/>
      <c r="V24" s="193"/>
      <c r="W24" s="193"/>
      <c r="X24" s="193"/>
      <c r="Y24" s="193"/>
      <c r="Z24" s="194"/>
      <c r="AA24" s="102"/>
      <c r="AB24" s="156"/>
      <c r="AC24" s="157"/>
      <c r="AD24" s="157"/>
      <c r="AE24" s="157"/>
      <c r="AF24" s="157"/>
      <c r="AG24" s="157"/>
      <c r="AH24" s="157"/>
      <c r="AI24" s="157"/>
      <c r="AJ24" s="78"/>
      <c r="AK24" s="78"/>
      <c r="AO24" s="135" t="s">
        <v>36</v>
      </c>
      <c r="AP24" s="135"/>
      <c r="AQ24" s="135"/>
      <c r="AR24" s="135"/>
      <c r="AS24" s="135"/>
      <c r="AT24" s="135"/>
      <c r="AU24" s="136"/>
      <c r="AV24" s="136"/>
      <c r="AW24" s="78"/>
    </row>
    <row r="25" spans="1:49" ht="12.95" customHeight="1">
      <c r="A25" s="109"/>
      <c r="B25" s="225"/>
      <c r="C25" s="225"/>
      <c r="D25" s="225"/>
      <c r="E25" s="226"/>
      <c r="F25" s="168"/>
      <c r="G25" s="190"/>
      <c r="H25" s="191"/>
      <c r="I25" s="191"/>
      <c r="J25" s="195"/>
      <c r="K25" s="196"/>
      <c r="L25" s="196"/>
      <c r="M25" s="196"/>
      <c r="N25" s="196"/>
      <c r="O25" s="196"/>
      <c r="P25" s="196"/>
      <c r="Q25" s="196"/>
      <c r="R25" s="196"/>
      <c r="S25" s="196"/>
      <c r="T25" s="196"/>
      <c r="U25" s="196"/>
      <c r="V25" s="196"/>
      <c r="W25" s="196"/>
      <c r="X25" s="196"/>
      <c r="Y25" s="196"/>
      <c r="Z25" s="197"/>
      <c r="AA25" s="102"/>
      <c r="AB25" s="156"/>
      <c r="AC25" s="157"/>
      <c r="AD25" s="157"/>
      <c r="AE25" s="157"/>
      <c r="AF25" s="157"/>
      <c r="AG25" s="157"/>
      <c r="AH25" s="157"/>
      <c r="AI25" s="157"/>
      <c r="AJ25" s="78"/>
      <c r="AK25" s="78"/>
      <c r="AO25" s="247" t="s">
        <v>35</v>
      </c>
      <c r="AP25" s="247"/>
      <c r="AQ25" s="247"/>
      <c r="AR25" s="247"/>
      <c r="AS25" s="247"/>
      <c r="AT25" s="247"/>
      <c r="AU25" s="136"/>
      <c r="AV25" s="136"/>
      <c r="AW25" s="78"/>
    </row>
    <row r="26" spans="1:49" ht="21.6" customHeight="1">
      <c r="A26" s="109"/>
      <c r="B26" s="227"/>
      <c r="C26" s="227"/>
      <c r="D26" s="227"/>
      <c r="E26" s="228"/>
      <c r="F26" s="170"/>
      <c r="G26" s="190"/>
      <c r="H26" s="198" t="s">
        <v>90</v>
      </c>
      <c r="I26" s="199"/>
      <c r="J26" s="200"/>
      <c r="K26" s="201"/>
      <c r="L26" s="201"/>
      <c r="M26" s="201"/>
      <c r="N26" s="201"/>
      <c r="O26" s="201"/>
      <c r="P26" s="201"/>
      <c r="Q26" s="201"/>
      <c r="R26" s="201"/>
      <c r="S26" s="201"/>
      <c r="T26" s="201"/>
      <c r="U26" s="201"/>
      <c r="V26" s="201"/>
      <c r="W26" s="201"/>
      <c r="X26" s="201"/>
      <c r="Y26" s="201"/>
      <c r="Z26" s="202"/>
      <c r="AA26" s="102"/>
      <c r="AO26" s="247"/>
      <c r="AP26" s="247"/>
      <c r="AQ26" s="247"/>
      <c r="AR26" s="247"/>
      <c r="AS26" s="247"/>
      <c r="AT26" s="247"/>
      <c r="AU26" s="136"/>
      <c r="AV26" s="136"/>
      <c r="AW26" s="78"/>
    </row>
    <row r="27" spans="1:49" ht="12.75" customHeight="1">
      <c r="A27" s="109"/>
      <c r="B27" s="227"/>
      <c r="C27" s="227"/>
      <c r="D27" s="227"/>
      <c r="E27" s="228"/>
      <c r="F27" s="166"/>
      <c r="G27" s="190"/>
      <c r="H27" s="199"/>
      <c r="I27" s="199"/>
      <c r="J27" s="203"/>
      <c r="K27" s="203"/>
      <c r="L27" s="203"/>
      <c r="M27" s="203"/>
      <c r="N27" s="203"/>
      <c r="O27" s="203"/>
      <c r="P27" s="203"/>
      <c r="Q27" s="203"/>
      <c r="R27" s="203"/>
      <c r="S27" s="203"/>
      <c r="T27" s="203"/>
      <c r="U27" s="203"/>
      <c r="V27" s="203"/>
      <c r="W27" s="203"/>
      <c r="X27" s="203"/>
      <c r="Y27" s="203"/>
      <c r="Z27" s="204"/>
      <c r="AA27" s="102"/>
      <c r="AO27" s="139" t="str">
        <f>IF(AD2=1,"工事","委託")&amp;"費内訳書とともに添付し、提出してください。"</f>
        <v>工事費内訳書とともに添付し、提出してください。</v>
      </c>
      <c r="AP27" s="158"/>
      <c r="AQ27" s="158"/>
      <c r="AR27" s="158"/>
      <c r="AS27" s="158"/>
      <c r="AT27" s="158"/>
      <c r="AU27" s="136"/>
      <c r="AV27" s="136"/>
      <c r="AW27" s="78"/>
    </row>
    <row r="28" spans="1:49" ht="12.95" customHeight="1">
      <c r="A28" s="109"/>
      <c r="B28" s="137"/>
      <c r="C28" s="137"/>
      <c r="D28" s="137"/>
      <c r="E28" s="102"/>
      <c r="F28" s="168"/>
      <c r="G28" s="176"/>
      <c r="H28" s="171"/>
      <c r="I28" s="171"/>
      <c r="J28" s="172"/>
      <c r="K28" s="172"/>
      <c r="L28" s="172"/>
      <c r="M28" s="173"/>
      <c r="N28" s="173"/>
      <c r="O28" s="173"/>
      <c r="P28" s="173"/>
      <c r="Q28" s="173"/>
      <c r="R28" s="173"/>
      <c r="S28" s="173"/>
      <c r="T28" s="173"/>
      <c r="U28" s="173"/>
      <c r="V28" s="173"/>
      <c r="W28" s="173"/>
      <c r="X28" s="173"/>
      <c r="Y28" s="173"/>
      <c r="Z28" s="173"/>
      <c r="AA28" s="177"/>
      <c r="AO28" s="248" t="s">
        <v>39</v>
      </c>
      <c r="AP28" s="248"/>
      <c r="AQ28" s="248"/>
      <c r="AR28" s="248"/>
      <c r="AS28" s="248"/>
      <c r="AT28" s="248"/>
      <c r="AU28" s="248"/>
      <c r="AV28" s="136"/>
      <c r="AW28" s="78"/>
    </row>
    <row r="29" spans="1:49" ht="21.6" customHeight="1">
      <c r="A29" s="109"/>
      <c r="B29" s="101"/>
      <c r="C29" s="101"/>
      <c r="D29" s="101"/>
      <c r="E29" s="102"/>
      <c r="F29" s="170"/>
      <c r="G29" s="189" t="s">
        <v>91</v>
      </c>
      <c r="H29" s="189" t="s">
        <v>89</v>
      </c>
      <c r="I29" s="191"/>
      <c r="J29" s="192"/>
      <c r="K29" s="193"/>
      <c r="L29" s="193"/>
      <c r="M29" s="193"/>
      <c r="N29" s="193"/>
      <c r="O29" s="193"/>
      <c r="P29" s="193"/>
      <c r="Q29" s="193"/>
      <c r="R29" s="193"/>
      <c r="S29" s="193"/>
      <c r="T29" s="193"/>
      <c r="U29" s="193"/>
      <c r="V29" s="193"/>
      <c r="W29" s="193"/>
      <c r="X29" s="193"/>
      <c r="Y29" s="193"/>
      <c r="Z29" s="194"/>
      <c r="AA29" s="102"/>
      <c r="AO29" s="248"/>
      <c r="AP29" s="248"/>
      <c r="AQ29" s="248"/>
      <c r="AR29" s="248"/>
      <c r="AS29" s="248"/>
      <c r="AT29" s="248"/>
      <c r="AU29" s="248"/>
      <c r="AV29" s="136"/>
      <c r="AW29" s="78"/>
    </row>
    <row r="30" spans="1:49" ht="12.75" customHeight="1">
      <c r="A30" s="109"/>
      <c r="F30" s="166"/>
      <c r="G30" s="190"/>
      <c r="H30" s="191"/>
      <c r="I30" s="191"/>
      <c r="J30" s="195"/>
      <c r="K30" s="196"/>
      <c r="L30" s="196"/>
      <c r="M30" s="196"/>
      <c r="N30" s="196"/>
      <c r="O30" s="196"/>
      <c r="P30" s="196"/>
      <c r="Q30" s="196"/>
      <c r="R30" s="196"/>
      <c r="S30" s="196"/>
      <c r="T30" s="196"/>
      <c r="U30" s="196"/>
      <c r="V30" s="196"/>
      <c r="W30" s="196"/>
      <c r="X30" s="196"/>
      <c r="Y30" s="196"/>
      <c r="Z30" s="197"/>
      <c r="AA30" s="102"/>
      <c r="AO30" s="140" t="s">
        <v>40</v>
      </c>
      <c r="AP30" s="140"/>
      <c r="AQ30" s="140"/>
      <c r="AR30" s="140"/>
      <c r="AS30" s="140"/>
      <c r="AT30" s="140"/>
      <c r="AU30" s="136"/>
      <c r="AV30" s="136"/>
      <c r="AW30" s="78"/>
    </row>
    <row r="31" spans="1:49" ht="21.6" customHeight="1">
      <c r="A31" s="109"/>
      <c r="F31" s="168"/>
      <c r="G31" s="190"/>
      <c r="H31" s="198" t="s">
        <v>90</v>
      </c>
      <c r="I31" s="199"/>
      <c r="J31" s="200"/>
      <c r="K31" s="201"/>
      <c r="L31" s="201"/>
      <c r="M31" s="201"/>
      <c r="N31" s="201"/>
      <c r="O31" s="201"/>
      <c r="P31" s="201"/>
      <c r="Q31" s="201"/>
      <c r="R31" s="201"/>
      <c r="S31" s="201"/>
      <c r="T31" s="201"/>
      <c r="U31" s="201"/>
      <c r="V31" s="201"/>
      <c r="W31" s="201"/>
      <c r="X31" s="201"/>
      <c r="Y31" s="201"/>
      <c r="Z31" s="202"/>
      <c r="AA31" s="102"/>
      <c r="AO31" s="248" t="s">
        <v>55</v>
      </c>
      <c r="AP31" s="248"/>
      <c r="AQ31" s="248"/>
      <c r="AR31" s="248"/>
      <c r="AS31" s="248"/>
      <c r="AT31" s="248"/>
      <c r="AU31" s="145"/>
      <c r="AV31" s="145"/>
      <c r="AW31" s="145"/>
    </row>
    <row r="32" spans="1:49" ht="12.75" customHeight="1">
      <c r="A32" s="109"/>
      <c r="B32" s="164"/>
      <c r="C32" s="164"/>
      <c r="D32" s="164"/>
      <c r="E32" s="165"/>
      <c r="F32" s="170"/>
      <c r="G32" s="190"/>
      <c r="H32" s="199"/>
      <c r="I32" s="199"/>
      <c r="J32" s="203"/>
      <c r="K32" s="203"/>
      <c r="L32" s="203"/>
      <c r="M32" s="203"/>
      <c r="N32" s="203"/>
      <c r="O32" s="203"/>
      <c r="P32" s="203"/>
      <c r="Q32" s="203"/>
      <c r="R32" s="203"/>
      <c r="S32" s="203"/>
      <c r="T32" s="203"/>
      <c r="U32" s="203"/>
      <c r="V32" s="203"/>
      <c r="W32" s="203"/>
      <c r="X32" s="203"/>
      <c r="Y32" s="203"/>
      <c r="Z32" s="204"/>
      <c r="AA32" s="102"/>
      <c r="AO32" s="248"/>
      <c r="AP32" s="248"/>
      <c r="AQ32" s="248"/>
      <c r="AR32" s="248"/>
      <c r="AS32" s="248"/>
      <c r="AT32" s="248"/>
      <c r="AU32" s="145"/>
      <c r="AV32" s="145"/>
      <c r="AW32" s="145"/>
    </row>
    <row r="33" spans="1:49" ht="22.15" customHeight="1">
      <c r="A33" s="109"/>
      <c r="F33" s="166"/>
      <c r="G33" s="167"/>
      <c r="H33" s="169"/>
      <c r="I33" s="175"/>
      <c r="J33" s="175"/>
      <c r="K33" s="175"/>
      <c r="L33" s="175"/>
      <c r="M33" s="175"/>
      <c r="N33" s="175"/>
      <c r="O33" s="175"/>
      <c r="P33" s="175"/>
      <c r="Q33" s="175"/>
      <c r="R33" s="175"/>
      <c r="S33" s="175"/>
      <c r="T33" s="175"/>
      <c r="U33" s="175"/>
      <c r="V33" s="175"/>
      <c r="W33" s="175"/>
      <c r="X33" s="175"/>
      <c r="Y33" s="175"/>
      <c r="Z33" s="175"/>
      <c r="AA33" s="102"/>
      <c r="AO33" s="145" t="s">
        <v>59</v>
      </c>
      <c r="AP33" s="78"/>
      <c r="AQ33" s="78"/>
      <c r="AR33" s="81"/>
      <c r="AS33" s="78"/>
      <c r="AT33" s="78"/>
      <c r="AU33" s="136"/>
      <c r="AV33" s="136"/>
      <c r="AW33" s="78"/>
    </row>
    <row r="34" spans="1:49" ht="21.6" customHeight="1">
      <c r="A34" s="109"/>
      <c r="B34" s="220" t="s">
        <v>84</v>
      </c>
      <c r="C34" s="220"/>
      <c r="D34" s="220"/>
      <c r="E34" s="221"/>
      <c r="F34" s="168"/>
      <c r="G34" s="189" t="s">
        <v>88</v>
      </c>
      <c r="H34" s="189" t="s">
        <v>89</v>
      </c>
      <c r="I34" s="191"/>
      <c r="J34" s="192"/>
      <c r="K34" s="193"/>
      <c r="L34" s="193"/>
      <c r="M34" s="193"/>
      <c r="N34" s="193"/>
      <c r="O34" s="193"/>
      <c r="P34" s="193"/>
      <c r="Q34" s="193"/>
      <c r="R34" s="193"/>
      <c r="S34" s="193"/>
      <c r="T34" s="193"/>
      <c r="U34" s="193"/>
      <c r="V34" s="193"/>
      <c r="W34" s="193"/>
      <c r="X34" s="193"/>
      <c r="Y34" s="193"/>
      <c r="Z34" s="194"/>
      <c r="AA34" s="102"/>
      <c r="AO34" s="248" t="s">
        <v>37</v>
      </c>
      <c r="AP34" s="248"/>
      <c r="AQ34" s="248"/>
      <c r="AR34" s="248"/>
      <c r="AS34" s="248"/>
      <c r="AT34" s="248"/>
      <c r="AU34" s="248"/>
      <c r="AV34" s="248"/>
      <c r="AW34" s="78"/>
    </row>
    <row r="35" spans="1:49" ht="12.75" customHeight="1">
      <c r="A35" s="109"/>
      <c r="B35" s="220"/>
      <c r="C35" s="220"/>
      <c r="D35" s="220"/>
      <c r="E35" s="221"/>
      <c r="F35" s="168"/>
      <c r="G35" s="190"/>
      <c r="H35" s="191"/>
      <c r="I35" s="191"/>
      <c r="J35" s="195"/>
      <c r="K35" s="196"/>
      <c r="L35" s="196"/>
      <c r="M35" s="196"/>
      <c r="N35" s="196"/>
      <c r="O35" s="196"/>
      <c r="P35" s="196"/>
      <c r="Q35" s="196"/>
      <c r="R35" s="196"/>
      <c r="S35" s="196"/>
      <c r="T35" s="196"/>
      <c r="U35" s="196"/>
      <c r="V35" s="196"/>
      <c r="W35" s="196"/>
      <c r="X35" s="196"/>
      <c r="Y35" s="196"/>
      <c r="Z35" s="197"/>
      <c r="AA35" s="102"/>
      <c r="AO35" s="248"/>
      <c r="AP35" s="248"/>
      <c r="AQ35" s="248"/>
      <c r="AR35" s="248"/>
      <c r="AS35" s="248"/>
      <c r="AT35" s="248"/>
      <c r="AU35" s="248"/>
      <c r="AV35" s="248"/>
    </row>
    <row r="36" spans="1:49" ht="21.6" customHeight="1">
      <c r="A36" s="109"/>
      <c r="B36" s="222"/>
      <c r="C36" s="222"/>
      <c r="D36" s="222"/>
      <c r="E36" s="223"/>
      <c r="F36" s="168"/>
      <c r="G36" s="190"/>
      <c r="H36" s="198" t="s">
        <v>90</v>
      </c>
      <c r="I36" s="199"/>
      <c r="J36" s="200"/>
      <c r="K36" s="201"/>
      <c r="L36" s="201"/>
      <c r="M36" s="201"/>
      <c r="N36" s="201"/>
      <c r="O36" s="201"/>
      <c r="P36" s="201"/>
      <c r="Q36" s="201"/>
      <c r="R36" s="201"/>
      <c r="S36" s="201"/>
      <c r="T36" s="201"/>
      <c r="U36" s="201"/>
      <c r="V36" s="201"/>
      <c r="W36" s="201"/>
      <c r="X36" s="201"/>
      <c r="Y36" s="201"/>
      <c r="Z36" s="202"/>
      <c r="AA36" s="102"/>
      <c r="AO36" s="78" t="s">
        <v>38</v>
      </c>
    </row>
    <row r="37" spans="1:49" ht="12.75" customHeight="1">
      <c r="A37" s="109"/>
      <c r="B37" s="222"/>
      <c r="C37" s="222"/>
      <c r="D37" s="222"/>
      <c r="E37" s="223"/>
      <c r="F37" s="168"/>
      <c r="G37" s="190"/>
      <c r="H37" s="199"/>
      <c r="I37" s="199"/>
      <c r="J37" s="203"/>
      <c r="K37" s="203"/>
      <c r="L37" s="203"/>
      <c r="M37" s="203"/>
      <c r="N37" s="203"/>
      <c r="O37" s="203"/>
      <c r="P37" s="203"/>
      <c r="Q37" s="203"/>
      <c r="R37" s="203"/>
      <c r="S37" s="203"/>
      <c r="T37" s="203"/>
      <c r="U37" s="203"/>
      <c r="V37" s="203"/>
      <c r="W37" s="203"/>
      <c r="X37" s="203"/>
      <c r="Y37" s="203"/>
      <c r="Z37" s="204"/>
      <c r="AA37" s="102"/>
    </row>
    <row r="38" spans="1:49" ht="22.15" customHeight="1">
      <c r="A38" s="109"/>
      <c r="B38" s="162"/>
      <c r="C38" s="162"/>
      <c r="D38" s="162"/>
      <c r="E38" s="163"/>
      <c r="F38" s="168"/>
      <c r="G38" s="169"/>
      <c r="H38" s="169"/>
      <c r="I38" s="174"/>
      <c r="J38" s="174"/>
      <c r="K38" s="174"/>
      <c r="L38" s="174"/>
      <c r="M38" s="174"/>
      <c r="N38" s="174"/>
      <c r="O38" s="174"/>
      <c r="P38" s="174"/>
      <c r="Q38" s="174"/>
      <c r="R38" s="174"/>
      <c r="S38" s="174"/>
      <c r="T38" s="174"/>
      <c r="U38" s="174"/>
      <c r="V38" s="174"/>
      <c r="W38" s="174"/>
      <c r="X38" s="174"/>
      <c r="Y38" s="174"/>
      <c r="Z38" s="174"/>
      <c r="AA38" s="102"/>
    </row>
    <row r="39" spans="1:49" ht="21.6" customHeight="1">
      <c r="A39" s="109"/>
      <c r="B39" s="220" t="s">
        <v>85</v>
      </c>
      <c r="C39" s="220"/>
      <c r="D39" s="220"/>
      <c r="E39" s="221"/>
      <c r="F39" s="168"/>
      <c r="G39" s="189" t="s">
        <v>88</v>
      </c>
      <c r="H39" s="189" t="s">
        <v>89</v>
      </c>
      <c r="I39" s="191"/>
      <c r="J39" s="192"/>
      <c r="K39" s="193"/>
      <c r="L39" s="193"/>
      <c r="M39" s="193"/>
      <c r="N39" s="193"/>
      <c r="O39" s="193"/>
      <c r="P39" s="193"/>
      <c r="Q39" s="193"/>
      <c r="R39" s="193"/>
      <c r="S39" s="193"/>
      <c r="T39" s="193"/>
      <c r="U39" s="193"/>
      <c r="V39" s="193"/>
      <c r="W39" s="193"/>
      <c r="X39" s="193"/>
      <c r="Y39" s="193"/>
      <c r="Z39" s="194"/>
      <c r="AA39" s="102"/>
      <c r="AU39" s="161"/>
      <c r="AV39" s="161"/>
    </row>
    <row r="40" spans="1:49" ht="12.75" customHeight="1">
      <c r="A40" s="109"/>
      <c r="B40" s="220"/>
      <c r="C40" s="220"/>
      <c r="D40" s="220"/>
      <c r="E40" s="221"/>
      <c r="F40" s="168"/>
      <c r="G40" s="190"/>
      <c r="H40" s="191"/>
      <c r="I40" s="191"/>
      <c r="J40" s="195"/>
      <c r="K40" s="196"/>
      <c r="L40" s="196"/>
      <c r="M40" s="196"/>
      <c r="N40" s="196"/>
      <c r="O40" s="196"/>
      <c r="P40" s="196"/>
      <c r="Q40" s="196"/>
      <c r="R40" s="196"/>
      <c r="S40" s="196"/>
      <c r="T40" s="196"/>
      <c r="U40" s="196"/>
      <c r="V40" s="196"/>
      <c r="W40" s="196"/>
      <c r="X40" s="196"/>
      <c r="Y40" s="196"/>
      <c r="Z40" s="197"/>
      <c r="AA40" s="102"/>
      <c r="AU40" s="161"/>
      <c r="AV40" s="161"/>
    </row>
    <row r="41" spans="1:49" ht="21.6" customHeight="1">
      <c r="A41" s="109"/>
      <c r="B41" s="222"/>
      <c r="C41" s="222"/>
      <c r="D41" s="222"/>
      <c r="E41" s="223"/>
      <c r="F41" s="168"/>
      <c r="G41" s="190"/>
      <c r="H41" s="198" t="s">
        <v>90</v>
      </c>
      <c r="I41" s="199"/>
      <c r="J41" s="200"/>
      <c r="K41" s="201"/>
      <c r="L41" s="201"/>
      <c r="M41" s="201"/>
      <c r="N41" s="201"/>
      <c r="O41" s="201"/>
      <c r="P41" s="201"/>
      <c r="Q41" s="201"/>
      <c r="R41" s="201"/>
      <c r="S41" s="201"/>
      <c r="T41" s="201"/>
      <c r="U41" s="201"/>
      <c r="V41" s="201"/>
      <c r="W41" s="201"/>
      <c r="X41" s="201"/>
      <c r="Y41" s="201"/>
      <c r="Z41" s="202"/>
      <c r="AA41" s="102"/>
    </row>
    <row r="42" spans="1:49" ht="12.75" customHeight="1">
      <c r="A42" s="109"/>
      <c r="B42" s="222"/>
      <c r="C42" s="222"/>
      <c r="D42" s="222"/>
      <c r="E42" s="223"/>
      <c r="F42" s="168"/>
      <c r="G42" s="190"/>
      <c r="H42" s="199"/>
      <c r="I42" s="199"/>
      <c r="J42" s="203"/>
      <c r="K42" s="203"/>
      <c r="L42" s="203"/>
      <c r="M42" s="203"/>
      <c r="N42" s="203"/>
      <c r="O42" s="203"/>
      <c r="P42" s="203"/>
      <c r="Q42" s="203"/>
      <c r="R42" s="203"/>
      <c r="S42" s="203"/>
      <c r="T42" s="203"/>
      <c r="U42" s="203"/>
      <c r="V42" s="203"/>
      <c r="W42" s="203"/>
      <c r="X42" s="203"/>
      <c r="Y42" s="203"/>
      <c r="Z42" s="204"/>
      <c r="AA42" s="102"/>
    </row>
    <row r="43" spans="1:49" ht="12.95" customHeight="1">
      <c r="A43" s="114"/>
      <c r="B43" s="117"/>
      <c r="C43" s="117"/>
      <c r="D43" s="117"/>
      <c r="E43" s="116"/>
      <c r="F43" s="114"/>
      <c r="G43" s="117"/>
      <c r="H43" s="117"/>
      <c r="I43" s="117"/>
      <c r="J43" s="117"/>
      <c r="K43" s="117"/>
      <c r="L43" s="117"/>
      <c r="M43" s="117"/>
      <c r="N43" s="117"/>
      <c r="O43" s="117"/>
      <c r="P43" s="117"/>
      <c r="Q43" s="117"/>
      <c r="R43" s="117"/>
      <c r="S43" s="117"/>
      <c r="T43" s="117"/>
      <c r="U43" s="117"/>
      <c r="V43" s="117"/>
      <c r="W43" s="117"/>
      <c r="X43" s="117"/>
      <c r="Y43" s="117"/>
      <c r="Z43" s="117"/>
      <c r="AA43" s="116"/>
    </row>
    <row r="44" spans="1:49" ht="12.75" customHeight="1">
      <c r="A44" s="205" t="s">
        <v>14</v>
      </c>
      <c r="B44" s="206"/>
      <c r="C44" s="90"/>
      <c r="D44" s="93"/>
      <c r="E44" s="92"/>
      <c r="F44" s="93"/>
      <c r="G44" s="93"/>
      <c r="H44" s="93"/>
      <c r="I44" s="93"/>
      <c r="J44" s="93"/>
      <c r="K44" s="93"/>
      <c r="L44" s="93"/>
      <c r="M44" s="93"/>
      <c r="N44" s="93"/>
      <c r="O44" s="93"/>
      <c r="P44" s="93"/>
      <c r="Q44" s="93"/>
      <c r="R44" s="93"/>
      <c r="S44" s="93"/>
      <c r="T44" s="93"/>
      <c r="U44" s="93"/>
      <c r="V44" s="93"/>
      <c r="W44" s="93"/>
      <c r="X44" s="93"/>
      <c r="Y44" s="93"/>
      <c r="Z44" s="93"/>
      <c r="AA44" s="92"/>
    </row>
    <row r="45" spans="1:49" ht="22.15" customHeight="1">
      <c r="A45" s="207"/>
      <c r="B45" s="208"/>
      <c r="C45" s="211" t="s">
        <v>16</v>
      </c>
      <c r="D45" s="212"/>
      <c r="E45" s="213"/>
      <c r="F45" s="214" t="s">
        <v>17</v>
      </c>
      <c r="G45" s="215"/>
      <c r="H45" s="215"/>
      <c r="I45" s="215"/>
      <c r="J45" s="215"/>
      <c r="K45" s="160"/>
      <c r="L45" s="216"/>
      <c r="M45" s="216"/>
      <c r="N45" s="216"/>
      <c r="O45" s="216"/>
      <c r="P45" s="216"/>
      <c r="Q45" s="216"/>
      <c r="R45" s="216"/>
      <c r="S45" s="216"/>
      <c r="T45" s="216"/>
      <c r="U45" s="216"/>
      <c r="V45" s="216"/>
      <c r="W45" s="216"/>
      <c r="X45" s="216"/>
      <c r="Y45" s="216"/>
      <c r="Z45" s="216"/>
      <c r="AA45" s="138"/>
    </row>
    <row r="46" spans="1:49" ht="22.15" customHeight="1">
      <c r="A46" s="207"/>
      <c r="B46" s="208"/>
      <c r="C46" s="211"/>
      <c r="D46" s="212"/>
      <c r="E46" s="213"/>
      <c r="F46" s="214" t="s">
        <v>52</v>
      </c>
      <c r="G46" s="215"/>
      <c r="H46" s="215"/>
      <c r="I46" s="215"/>
      <c r="J46" s="215"/>
      <c r="K46" s="160"/>
      <c r="L46" s="217"/>
      <c r="M46" s="217"/>
      <c r="N46" s="217"/>
      <c r="O46" s="217"/>
      <c r="P46" s="217"/>
      <c r="Q46" s="137" t="s">
        <v>53</v>
      </c>
      <c r="R46" s="218"/>
      <c r="S46" s="218"/>
      <c r="T46" s="218"/>
      <c r="U46" s="218"/>
      <c r="V46" s="218"/>
      <c r="W46" s="218"/>
      <c r="X46" s="218"/>
      <c r="Y46" s="218"/>
      <c r="Z46" s="218"/>
      <c r="AA46" s="138"/>
    </row>
    <row r="47" spans="1:49" ht="22.15" customHeight="1">
      <c r="A47" s="207"/>
      <c r="B47" s="208"/>
      <c r="C47" s="211"/>
      <c r="D47" s="212"/>
      <c r="E47" s="213"/>
      <c r="F47" s="214" t="s">
        <v>18</v>
      </c>
      <c r="G47" s="215"/>
      <c r="H47" s="215"/>
      <c r="I47" s="215"/>
      <c r="J47" s="215"/>
      <c r="K47" s="160"/>
      <c r="L47" s="187"/>
      <c r="M47" s="187"/>
      <c r="N47" s="187"/>
      <c r="O47" s="187"/>
      <c r="P47" s="141" t="s">
        <v>15</v>
      </c>
      <c r="Q47" s="187"/>
      <c r="R47" s="187"/>
      <c r="S47" s="187"/>
      <c r="T47" s="187"/>
      <c r="U47" s="74" t="s">
        <v>15</v>
      </c>
      <c r="V47" s="219"/>
      <c r="W47" s="219"/>
      <c r="X47" s="219"/>
      <c r="Y47" s="124"/>
      <c r="Z47" s="124"/>
      <c r="AA47" s="138"/>
    </row>
    <row r="48" spans="1:49" ht="12.75" customHeight="1">
      <c r="A48" s="209"/>
      <c r="B48" s="210"/>
      <c r="C48" s="142"/>
      <c r="D48" s="143"/>
      <c r="E48" s="144"/>
      <c r="F48" s="117"/>
      <c r="G48" s="117"/>
      <c r="H48" s="117"/>
      <c r="I48" s="117"/>
      <c r="J48" s="117"/>
      <c r="K48" s="117"/>
      <c r="L48" s="117"/>
      <c r="M48" s="117"/>
      <c r="N48" s="117"/>
      <c r="O48" s="117"/>
      <c r="P48" s="117"/>
      <c r="Q48" s="117"/>
      <c r="R48" s="117"/>
      <c r="S48" s="117"/>
      <c r="T48" s="117"/>
      <c r="U48" s="117"/>
      <c r="V48" s="117"/>
      <c r="W48" s="117"/>
      <c r="X48" s="117"/>
      <c r="Y48" s="117"/>
      <c r="Z48" s="117"/>
      <c r="AA48" s="116"/>
    </row>
    <row r="49" spans="1:27" ht="12.75" customHeight="1">
      <c r="A49" s="146"/>
      <c r="B49" s="146"/>
      <c r="C49" s="147"/>
      <c r="D49" s="147"/>
      <c r="E49" s="147"/>
      <c r="F49" s="147"/>
      <c r="G49" s="147"/>
      <c r="H49" s="147"/>
      <c r="I49" s="147"/>
      <c r="J49" s="147"/>
      <c r="K49" s="147"/>
      <c r="L49" s="147"/>
      <c r="M49" s="147"/>
      <c r="N49" s="147"/>
      <c r="O49" s="147"/>
      <c r="P49" s="147"/>
      <c r="Q49" s="147"/>
      <c r="R49" s="147"/>
      <c r="S49" s="147"/>
      <c r="T49" s="147"/>
      <c r="U49" s="147"/>
      <c r="V49" s="147"/>
      <c r="W49" s="147"/>
      <c r="X49" s="147"/>
      <c r="Y49" s="147"/>
      <c r="Z49" s="147"/>
      <c r="AA49" s="147"/>
    </row>
    <row r="50" spans="1:27" ht="22.15" customHeight="1">
      <c r="A50" s="70" t="s">
        <v>19</v>
      </c>
      <c r="B50" s="70"/>
      <c r="C50" s="72"/>
      <c r="D50" s="72"/>
      <c r="E50" s="72"/>
      <c r="F50" s="72"/>
      <c r="G50" s="72"/>
      <c r="H50" s="72"/>
      <c r="I50" s="72"/>
      <c r="J50" s="72"/>
      <c r="K50" s="72"/>
      <c r="L50" s="72"/>
      <c r="M50" s="72"/>
      <c r="N50" s="72"/>
      <c r="O50" s="72"/>
      <c r="P50" s="72"/>
      <c r="Q50" s="72"/>
      <c r="R50" s="72"/>
      <c r="S50" s="72"/>
      <c r="T50" s="72"/>
      <c r="U50" s="72"/>
      <c r="V50" s="72"/>
      <c r="W50" s="72"/>
      <c r="X50" s="72"/>
      <c r="Y50" s="72"/>
      <c r="Z50" s="72"/>
      <c r="AA50" s="72"/>
    </row>
    <row r="51" spans="1:27" ht="17.25" customHeight="1">
      <c r="A51" s="70"/>
      <c r="B51" s="71" t="s">
        <v>20</v>
      </c>
      <c r="C51" s="148" t="str">
        <f>"この申出書は、入札金額等の送信時に、"&amp;IF(AD2=1,"工事","委託")&amp;"費内訳書と併せて提出してください。"</f>
        <v>この申出書は、入札金額等の送信時に、工事費内訳書と併せて提出してください。</v>
      </c>
      <c r="D51" s="72"/>
      <c r="E51" s="72"/>
      <c r="F51" s="72"/>
      <c r="G51" s="72"/>
      <c r="H51" s="72"/>
      <c r="I51" s="72"/>
      <c r="J51" s="72"/>
      <c r="K51" s="72"/>
      <c r="L51" s="72"/>
      <c r="M51" s="72"/>
      <c r="N51" s="72"/>
      <c r="O51" s="72"/>
      <c r="P51" s="72"/>
      <c r="Q51" s="72"/>
      <c r="R51" s="72"/>
      <c r="S51" s="72"/>
      <c r="T51" s="72"/>
      <c r="U51" s="72"/>
      <c r="V51" s="72"/>
      <c r="W51" s="72"/>
      <c r="X51" s="72"/>
      <c r="Y51" s="72"/>
      <c r="Z51" s="72"/>
      <c r="AA51" s="72"/>
    </row>
    <row r="52" spans="1:27" ht="17.25" customHeight="1">
      <c r="A52" s="70"/>
      <c r="B52" s="70"/>
      <c r="C52" s="72" t="s">
        <v>22</v>
      </c>
      <c r="D52" s="72"/>
      <c r="E52" s="72"/>
      <c r="F52" s="72"/>
      <c r="G52" s="72"/>
      <c r="H52" s="72"/>
      <c r="I52" s="72"/>
      <c r="J52" s="72"/>
      <c r="K52" s="72"/>
      <c r="L52" s="72"/>
      <c r="M52" s="72"/>
      <c r="N52" s="72"/>
      <c r="O52" s="72"/>
      <c r="P52" s="72"/>
      <c r="Q52" s="72"/>
      <c r="R52" s="72"/>
      <c r="S52" s="72"/>
      <c r="T52" s="72"/>
      <c r="U52" s="72"/>
      <c r="V52" s="72"/>
      <c r="W52" s="72"/>
      <c r="X52" s="72"/>
      <c r="Y52" s="72"/>
      <c r="Z52" s="72"/>
      <c r="AA52" s="72"/>
    </row>
    <row r="53" spans="1:27" ht="17.25" customHeight="1">
      <c r="A53" s="70"/>
      <c r="B53" s="70"/>
      <c r="C53" s="72" t="s">
        <v>25</v>
      </c>
      <c r="D53" s="72"/>
      <c r="E53" s="72"/>
      <c r="F53" s="72"/>
      <c r="G53" s="72"/>
      <c r="H53" s="72"/>
      <c r="I53" s="72"/>
      <c r="J53" s="72"/>
      <c r="K53" s="72"/>
      <c r="L53" s="72"/>
      <c r="M53" s="72"/>
      <c r="N53" s="72"/>
      <c r="O53" s="72"/>
      <c r="P53" s="72"/>
      <c r="Q53" s="72"/>
      <c r="R53" s="72"/>
      <c r="S53" s="72"/>
      <c r="T53" s="72"/>
      <c r="U53" s="72"/>
      <c r="V53" s="72"/>
      <c r="W53" s="72"/>
      <c r="X53" s="72"/>
      <c r="Y53" s="72"/>
      <c r="Z53" s="72"/>
      <c r="AA53" s="72"/>
    </row>
    <row r="54" spans="1:27" ht="17.25" customHeight="1">
      <c r="A54" s="70"/>
      <c r="B54" s="71" t="s">
        <v>20</v>
      </c>
      <c r="C54" s="72" t="s">
        <v>62</v>
      </c>
      <c r="D54" s="72"/>
      <c r="E54" s="72"/>
      <c r="F54" s="72"/>
      <c r="G54" s="72"/>
      <c r="H54" s="72"/>
      <c r="I54" s="72"/>
      <c r="J54" s="72"/>
      <c r="K54" s="72"/>
      <c r="L54" s="72"/>
      <c r="M54" s="72"/>
      <c r="N54" s="72"/>
      <c r="O54" s="72"/>
      <c r="P54" s="72"/>
      <c r="Q54" s="72"/>
      <c r="R54" s="72"/>
      <c r="S54" s="72"/>
      <c r="T54" s="72"/>
      <c r="U54" s="72"/>
      <c r="V54" s="72"/>
      <c r="W54" s="72"/>
      <c r="X54" s="72"/>
      <c r="Y54" s="72"/>
      <c r="Z54" s="72"/>
      <c r="AA54" s="72"/>
    </row>
    <row r="55" spans="1:27" ht="17.25" customHeight="1">
      <c r="A55" s="70"/>
      <c r="B55" s="71"/>
      <c r="C55" s="72"/>
      <c r="D55" s="72"/>
      <c r="E55" s="72"/>
      <c r="F55" s="72"/>
      <c r="G55" s="72"/>
      <c r="H55" s="72"/>
      <c r="I55" s="72"/>
      <c r="J55" s="72"/>
      <c r="K55" s="72"/>
      <c r="L55" s="72"/>
      <c r="M55" s="72"/>
      <c r="N55" s="72"/>
      <c r="O55" s="72"/>
      <c r="P55" s="72"/>
      <c r="Q55" s="72"/>
      <c r="R55" s="72"/>
      <c r="S55" s="72"/>
      <c r="T55" s="72"/>
      <c r="U55" s="72"/>
      <c r="V55" s="72"/>
      <c r="W55" s="72"/>
      <c r="X55" s="72"/>
      <c r="Y55" s="72"/>
      <c r="Z55" s="72"/>
      <c r="AA55" s="72"/>
    </row>
    <row r="56" spans="1:27" ht="17.25" customHeight="1">
      <c r="A56" s="72"/>
      <c r="B56" s="72"/>
      <c r="C56" s="72"/>
      <c r="D56" s="72"/>
      <c r="E56" s="72"/>
      <c r="F56" s="72"/>
      <c r="G56" s="72"/>
      <c r="H56" s="72"/>
      <c r="I56" s="72"/>
      <c r="J56" s="72"/>
      <c r="K56" s="72"/>
      <c r="L56" s="72"/>
      <c r="M56" s="72"/>
      <c r="N56" s="72"/>
      <c r="O56" s="72"/>
      <c r="P56" s="72"/>
      <c r="Q56" s="72"/>
      <c r="R56" s="72"/>
      <c r="S56" s="72"/>
      <c r="T56" s="72"/>
      <c r="U56" s="72"/>
      <c r="V56" s="72"/>
      <c r="W56" s="72"/>
      <c r="X56" s="72"/>
      <c r="Y56" s="72"/>
      <c r="Z56" s="72"/>
      <c r="AA56" s="72"/>
    </row>
    <row r="57" spans="1:27" ht="17.25" customHeight="1"/>
    <row r="58" spans="1:27" ht="17.25" customHeight="1"/>
    <row r="59" spans="1:27" ht="17.25" customHeight="1"/>
    <row r="60" spans="1:27" ht="17.25" customHeight="1"/>
    <row r="61" spans="1:27" ht="17.25" customHeight="1"/>
    <row r="62" spans="1:27" ht="17.25" customHeight="1"/>
    <row r="63" spans="1:27" ht="17.25" customHeight="1"/>
    <row r="64" spans="1:27" ht="17.25" customHeight="1"/>
    <row r="65" ht="17.25" customHeight="1"/>
    <row r="66" ht="17.25" customHeight="1"/>
    <row r="67" ht="17.25" customHeight="1"/>
    <row r="68" ht="17.25" customHeight="1"/>
    <row r="69" ht="17.25" customHeight="1"/>
    <row r="70" ht="17.25" customHeight="1"/>
    <row r="71" ht="17.25" customHeight="1"/>
    <row r="72" ht="17.25" customHeight="1"/>
    <row r="73" ht="17.25" customHeight="1"/>
    <row r="74" ht="17.25" customHeight="1"/>
    <row r="75" ht="17.25" customHeight="1"/>
    <row r="76" ht="17.25" customHeight="1"/>
    <row r="77" ht="17.25" customHeight="1"/>
    <row r="78" ht="17.25" customHeight="1"/>
    <row r="79" ht="17.25" customHeight="1"/>
    <row r="80" ht="17.25" customHeight="1"/>
    <row r="81" ht="17.25" customHeight="1"/>
    <row r="82" ht="17.25" customHeight="1"/>
    <row r="83" ht="17.25" customHeight="1"/>
    <row r="84" ht="17.25" customHeight="1"/>
    <row r="85" ht="17.25" customHeight="1"/>
    <row r="86" ht="17.25" customHeight="1"/>
    <row r="87" ht="17.25" customHeight="1"/>
    <row r="88" ht="17.25" customHeight="1"/>
    <row r="89" ht="17.25" customHeight="1"/>
    <row r="90" ht="17.25" customHeight="1"/>
    <row r="91" ht="17.25" customHeight="1"/>
    <row r="92" ht="17.25" customHeight="1"/>
    <row r="93" ht="17.25" customHeight="1"/>
    <row r="94" ht="17.25" customHeight="1"/>
    <row r="95" ht="17.25" customHeight="1"/>
    <row r="96" ht="17.25" customHeight="1"/>
    <row r="97" ht="17.25" customHeight="1"/>
    <row r="98" ht="17.25" customHeight="1"/>
    <row r="99" ht="17.25" customHeight="1"/>
    <row r="100" ht="17.25" customHeight="1"/>
    <row r="101" ht="17.25" customHeight="1"/>
    <row r="102" ht="17.25" customHeight="1"/>
  </sheetData>
  <mergeCells count="65">
    <mergeCell ref="AO25:AT26"/>
    <mergeCell ref="AO28:AU29"/>
    <mergeCell ref="AO34:AV35"/>
    <mergeCell ref="AO31:AT32"/>
    <mergeCell ref="G29:G32"/>
    <mergeCell ref="H29:I30"/>
    <mergeCell ref="P10:T10"/>
    <mergeCell ref="V10:Z10"/>
    <mergeCell ref="I8:O8"/>
    <mergeCell ref="P8:Z8"/>
    <mergeCell ref="AE11:AI12"/>
    <mergeCell ref="AC11:AD12"/>
    <mergeCell ref="B14:H14"/>
    <mergeCell ref="I14:AA14"/>
    <mergeCell ref="B17:D17"/>
    <mergeCell ref="P11:Z11"/>
    <mergeCell ref="AL1:AN1"/>
    <mergeCell ref="AD2:AE3"/>
    <mergeCell ref="AL2:AN2"/>
    <mergeCell ref="AD5:AE6"/>
    <mergeCell ref="I7:O7"/>
    <mergeCell ref="P7:Z7"/>
    <mergeCell ref="A1:AA1"/>
    <mergeCell ref="AD8:AE9"/>
    <mergeCell ref="I9:O9"/>
    <mergeCell ref="P9:Z9"/>
    <mergeCell ref="V12:Z12"/>
    <mergeCell ref="I10:O10"/>
    <mergeCell ref="AB21:AK22"/>
    <mergeCell ref="G24:G27"/>
    <mergeCell ref="H24:I25"/>
    <mergeCell ref="J24:Z25"/>
    <mergeCell ref="H26:I27"/>
    <mergeCell ref="J26:Z27"/>
    <mergeCell ref="B34:E37"/>
    <mergeCell ref="B39:E42"/>
    <mergeCell ref="B18:D18"/>
    <mergeCell ref="H18:Z18"/>
    <mergeCell ref="B21:D22"/>
    <mergeCell ref="B24:E27"/>
    <mergeCell ref="A44:B48"/>
    <mergeCell ref="C45:E47"/>
    <mergeCell ref="F45:J45"/>
    <mergeCell ref="L45:Z45"/>
    <mergeCell ref="F46:J46"/>
    <mergeCell ref="L46:P46"/>
    <mergeCell ref="R46:Z46"/>
    <mergeCell ref="F47:J47"/>
    <mergeCell ref="L47:O47"/>
    <mergeCell ref="Q47:T47"/>
    <mergeCell ref="V47:X47"/>
    <mergeCell ref="H17:K17"/>
    <mergeCell ref="G39:G42"/>
    <mergeCell ref="H39:I40"/>
    <mergeCell ref="J39:Z40"/>
    <mergeCell ref="H41:I42"/>
    <mergeCell ref="J41:Z42"/>
    <mergeCell ref="J29:Z30"/>
    <mergeCell ref="H31:I32"/>
    <mergeCell ref="J31:Z32"/>
    <mergeCell ref="G34:G37"/>
    <mergeCell ref="H34:I35"/>
    <mergeCell ref="J34:Z35"/>
    <mergeCell ref="H36:I37"/>
    <mergeCell ref="J36:Z37"/>
  </mergeCells>
  <phoneticPr fontId="1"/>
  <conditionalFormatting sqref="P7:Z7">
    <cfRule type="expression" dxfId="0" priority="1">
      <formula>$AD$8=2</formula>
    </cfRule>
  </conditionalFormatting>
  <dataValidations count="6">
    <dataValidation type="list" allowBlank="1" showInputMessage="1" showErrorMessage="1" sqref="AF17:AF18 AH17:AK18" xr:uid="{00000000-0002-0000-0100-000000000000}">
      <formula1>#REF!</formula1>
    </dataValidation>
    <dataValidation type="list" allowBlank="1" showInputMessage="1" showErrorMessage="1" sqref="AP5:AQ6" xr:uid="{00000000-0002-0000-0100-000001000000}">
      <formula1>$AR$2:$AR$12</formula1>
    </dataValidation>
    <dataValidation type="list" allowBlank="1" showInputMessage="1" showErrorMessage="1" sqref="AD8:AE9 AL14:AQ15" xr:uid="{00000000-0002-0000-0100-000002000000}">
      <formula1>$AG$8:$AG$9</formula1>
    </dataValidation>
    <dataValidation type="list" allowBlank="1" showInputMessage="1" showErrorMessage="1" sqref="AD2:AE3" xr:uid="{00000000-0002-0000-0100-000003000000}">
      <formula1>$AG$2:$AG$3</formula1>
    </dataValidation>
    <dataValidation imeMode="off" allowBlank="1" showInputMessage="1" showErrorMessage="1" sqref="U3 W3 Y3 J36:Z37 V47 AE11:AI12 P47:Q47 L47 J26:Z27 H17:J17 I33:Z33 J31:Z32 I38:Z38 J41:Z42" xr:uid="{00000000-0002-0000-0100-000004000000}"/>
    <dataValidation type="list" allowBlank="1" showInputMessage="1" showErrorMessage="1" sqref="AD5:AE6" xr:uid="{00000000-0002-0000-0100-000005000000}">
      <formula1>$AR$2:$AR$15</formula1>
    </dataValidation>
  </dataValidations>
  <printOptions horizontalCentered="1"/>
  <pageMargins left="0.6692913385826772" right="0.35433070866141736" top="0.74803149606299213" bottom="0.39" header="0.31496062992125984" footer="0.31496062992125984"/>
  <pageSetup paperSize="9" scale="77" orientation="portrait" r:id="rId1"/>
  <headerFooter>
    <oddHeader>&amp;R&amp;A</oddHead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4097" r:id="rId4" name="Check Box 1">
              <controlPr defaultSize="0" autoFill="0" autoLine="0" autoPict="0">
                <anchor moveWithCells="1">
                  <from>
                    <xdr:col>6</xdr:col>
                    <xdr:colOff>38100</xdr:colOff>
                    <xdr:row>19</xdr:row>
                    <xdr:rowOff>133350</xdr:rowOff>
                  </from>
                  <to>
                    <xdr:col>7</xdr:col>
                    <xdr:colOff>114300</xdr:colOff>
                    <xdr:row>21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98" r:id="rId5" name="Check Box 2">
              <controlPr defaultSize="0" autoFill="0" autoLine="0" autoPict="0">
                <anchor moveWithCells="1">
                  <from>
                    <xdr:col>6</xdr:col>
                    <xdr:colOff>38100</xdr:colOff>
                    <xdr:row>20</xdr:row>
                    <xdr:rowOff>228600</xdr:rowOff>
                  </from>
                  <to>
                    <xdr:col>7</xdr:col>
                    <xdr:colOff>114300</xdr:colOff>
                    <xdr:row>22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99" r:id="rId6" name="Button 3">
              <controlPr defaultSize="0" print="0" autoFill="0" autoPict="0" macro="[0]!PDF保存">
                <anchor moveWithCells="1" sizeWithCells="1">
                  <from>
                    <xdr:col>28</xdr:col>
                    <xdr:colOff>19050</xdr:colOff>
                    <xdr:row>26</xdr:row>
                    <xdr:rowOff>76200</xdr:rowOff>
                  </from>
                  <to>
                    <xdr:col>34</xdr:col>
                    <xdr:colOff>95250</xdr:colOff>
                    <xdr:row>29</xdr:row>
                    <xdr:rowOff>209550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4">
    <tabColor rgb="FFFF0000"/>
  </sheetPr>
  <dimension ref="A2:A14"/>
  <sheetViews>
    <sheetView zoomScale="70" zoomScaleNormal="70" workbookViewId="0">
      <selection activeCell="H15" sqref="H15"/>
    </sheetView>
  </sheetViews>
  <sheetFormatPr defaultRowHeight="18.75"/>
  <cols>
    <col min="8" max="8" width="13.5" customWidth="1"/>
  </cols>
  <sheetData>
    <row r="2" spans="1:1" ht="45.75">
      <c r="A2" s="150" t="s">
        <v>67</v>
      </c>
    </row>
    <row r="4" spans="1:1" ht="45.75">
      <c r="A4" s="149" t="s">
        <v>86</v>
      </c>
    </row>
    <row r="5" spans="1:1" ht="18.75" customHeight="1"/>
    <row r="6" spans="1:1" ht="45.75">
      <c r="A6" s="150" t="s">
        <v>73</v>
      </c>
    </row>
    <row r="7" spans="1:1" ht="18.75" customHeight="1">
      <c r="A7" s="151"/>
    </row>
    <row r="8" spans="1:1" ht="45.75">
      <c r="A8" s="149" t="s">
        <v>68</v>
      </c>
    </row>
    <row r="10" spans="1:1" ht="44.25">
      <c r="A10" s="149" t="s">
        <v>70</v>
      </c>
    </row>
    <row r="12" spans="1:1" ht="45.75">
      <c r="A12" s="149" t="s">
        <v>72</v>
      </c>
    </row>
    <row r="14" spans="1:1" ht="44.25">
      <c r="A14" s="149" t="s">
        <v>71</v>
      </c>
    </row>
  </sheetData>
  <phoneticPr fontId="1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2">
    <tabColor rgb="FF92D050"/>
    <pageSetUpPr fitToPage="1"/>
  </sheetPr>
  <dimension ref="A1:AV95"/>
  <sheetViews>
    <sheetView zoomScale="70" zoomScaleNormal="70" zoomScaleSheetLayoutView="70" workbookViewId="0">
      <pane ySplit="13" topLeftCell="A14" activePane="bottomLeft" state="frozen"/>
      <selection pane="bottomLeft" activeCell="R34" sqref="R34"/>
    </sheetView>
  </sheetViews>
  <sheetFormatPr defaultColWidth="9" defaultRowHeight="13.5"/>
  <cols>
    <col min="1" max="1" width="2.125" style="2" customWidth="1"/>
    <col min="2" max="4" width="3.5" style="2" customWidth="1"/>
    <col min="5" max="6" width="2.5" style="2" customWidth="1"/>
    <col min="7" max="9" width="3.5" style="2" customWidth="1"/>
    <col min="10" max="11" width="1.875" style="2" customWidth="1"/>
    <col min="12" max="15" width="3.5" style="2" customWidth="1"/>
    <col min="16" max="17" width="1.875" style="2" customWidth="1"/>
    <col min="18" max="24" width="3.5" style="2" customWidth="1"/>
    <col min="25" max="25" width="2.125" style="2" customWidth="1"/>
    <col min="26" max="41" width="3.5" style="2" customWidth="1"/>
    <col min="42" max="42" width="7.875" style="1" customWidth="1"/>
    <col min="43" max="43" width="10.5" style="2" customWidth="1"/>
    <col min="44" max="44" width="25.375" style="2" customWidth="1"/>
    <col min="45" max="64" width="3.5" style="2" customWidth="1"/>
    <col min="65" max="16384" width="9" style="2"/>
  </cols>
  <sheetData>
    <row r="1" spans="1:48" ht="22.15" customHeight="1" thickBot="1">
      <c r="A1" s="273" t="s">
        <v>75</v>
      </c>
      <c r="B1" s="273"/>
      <c r="C1" s="273"/>
      <c r="D1" s="273"/>
      <c r="E1" s="273"/>
      <c r="F1" s="273"/>
      <c r="G1" s="273"/>
      <c r="H1" s="273"/>
      <c r="I1" s="273"/>
      <c r="J1" s="273"/>
      <c r="K1" s="273"/>
      <c r="L1" s="273"/>
      <c r="M1" s="273"/>
      <c r="N1" s="273"/>
      <c r="O1" s="273"/>
      <c r="P1" s="273"/>
      <c r="Q1" s="273"/>
      <c r="R1" s="273"/>
      <c r="S1" s="273"/>
      <c r="T1" s="273"/>
      <c r="U1" s="273"/>
      <c r="V1" s="273"/>
      <c r="W1" s="273"/>
      <c r="X1" s="273"/>
      <c r="Y1" s="273"/>
      <c r="AD1" s="41" t="s">
        <v>27</v>
      </c>
      <c r="AE1" s="41"/>
      <c r="AF1" s="41"/>
      <c r="AG1" s="41"/>
      <c r="AJ1" s="234" t="s">
        <v>33</v>
      </c>
      <c r="AK1" s="234"/>
      <c r="AL1" s="234"/>
    </row>
    <row r="2" spans="1:48" ht="17.25" customHeight="1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AB2" s="276">
        <v>1</v>
      </c>
      <c r="AC2" s="277"/>
      <c r="AD2" s="50"/>
      <c r="AE2" s="40">
        <v>1</v>
      </c>
      <c r="AF2" s="41" t="s">
        <v>3</v>
      </c>
      <c r="AG2" s="41"/>
      <c r="AJ2" s="239" t="s">
        <v>34</v>
      </c>
      <c r="AK2" s="239"/>
      <c r="AL2" s="239"/>
    </row>
    <row r="3" spans="1:48" ht="22.15" customHeight="1" thickBot="1">
      <c r="R3" s="7" t="str">
        <f>IF($AB$2="","","令和")</f>
        <v>令和</v>
      </c>
      <c r="S3" s="8"/>
      <c r="T3" s="9" t="s">
        <v>2</v>
      </c>
      <c r="U3" s="10"/>
      <c r="V3" s="9" t="s">
        <v>1</v>
      </c>
      <c r="W3" s="10"/>
      <c r="X3" s="9" t="s">
        <v>0</v>
      </c>
      <c r="Y3" s="9"/>
      <c r="AB3" s="278"/>
      <c r="AC3" s="279"/>
      <c r="AD3" s="50"/>
      <c r="AE3" s="40">
        <v>2</v>
      </c>
      <c r="AF3" s="41" t="s">
        <v>10</v>
      </c>
      <c r="AG3" s="41"/>
    </row>
    <row r="4" spans="1:48" ht="17.25" customHeight="1" thickBot="1">
      <c r="Z4" s="3"/>
      <c r="AD4" s="41" t="s">
        <v>28</v>
      </c>
      <c r="AE4" s="41"/>
      <c r="AF4" s="41"/>
      <c r="AG4" s="41"/>
    </row>
    <row r="5" spans="1:48" ht="22.15" customHeight="1">
      <c r="B5" s="41" t="str">
        <f>'別紙１－③ (ＪＶ用)'!B5</f>
        <v>留萌振興局長　様</v>
      </c>
      <c r="AB5" s="276">
        <v>10</v>
      </c>
      <c r="AC5" s="277"/>
      <c r="AD5" s="50"/>
      <c r="AE5" s="50"/>
      <c r="AF5" s="50"/>
      <c r="AG5" s="50"/>
      <c r="AH5" s="6"/>
      <c r="AI5" s="6"/>
      <c r="AJ5" s="6"/>
      <c r="AK5" s="6"/>
      <c r="AL5" s="6"/>
      <c r="AM5" s="6"/>
      <c r="AN5" s="6"/>
      <c r="AO5" s="6"/>
    </row>
    <row r="6" spans="1:48" ht="17.25" customHeight="1" thickBot="1">
      <c r="AB6" s="278"/>
      <c r="AC6" s="279"/>
      <c r="AD6" s="50"/>
      <c r="AE6" s="50"/>
      <c r="AF6" s="50"/>
      <c r="AG6" s="50"/>
      <c r="AH6" s="6"/>
      <c r="AI6" s="6"/>
      <c r="AJ6" s="6"/>
      <c r="AK6" s="6"/>
      <c r="AL6" s="6"/>
      <c r="AM6" s="6"/>
      <c r="AN6" s="42" t="s">
        <v>43</v>
      </c>
      <c r="AO6" s="50"/>
      <c r="AP6" s="40"/>
      <c r="AQ6" s="41"/>
      <c r="AR6" s="41"/>
    </row>
    <row r="7" spans="1:48" ht="22.15" customHeight="1" thickBot="1">
      <c r="H7" s="274" t="str">
        <f>IF(AB8=2,"ＪＶ名","")</f>
        <v>ＪＶ名</v>
      </c>
      <c r="I7" s="274"/>
      <c r="J7" s="274"/>
      <c r="K7" s="274"/>
      <c r="L7" s="274"/>
      <c r="M7" s="274"/>
      <c r="N7" s="280">
        <f>'別紙１－③ (ＪＶ用)'!P7</f>
        <v>0</v>
      </c>
      <c r="O7" s="280"/>
      <c r="P7" s="280"/>
      <c r="Q7" s="280"/>
      <c r="R7" s="280"/>
      <c r="S7" s="280"/>
      <c r="T7" s="280"/>
      <c r="U7" s="280"/>
      <c r="V7" s="280"/>
      <c r="W7" s="280"/>
      <c r="X7" s="280"/>
      <c r="Y7" s="4"/>
      <c r="Z7" s="3"/>
      <c r="AD7" s="41" t="s">
        <v>29</v>
      </c>
      <c r="AE7" s="41"/>
      <c r="AF7" s="41"/>
      <c r="AG7" s="41"/>
      <c r="AN7" s="41"/>
      <c r="AO7" s="59"/>
      <c r="AP7" s="43" t="s">
        <v>44</v>
      </c>
      <c r="AQ7" s="69" t="str">
        <f>VLOOKUP(AB5,'別紙１－③ (ＪＶ用)'!AR2:AW12,2)</f>
        <v>石狩振興局</v>
      </c>
      <c r="AR7" s="44">
        <f>AB5</f>
        <v>10</v>
      </c>
    </row>
    <row r="8" spans="1:48" ht="22.15" customHeight="1">
      <c r="H8" s="274" t="s">
        <v>6</v>
      </c>
      <c r="I8" s="274"/>
      <c r="J8" s="274"/>
      <c r="K8" s="274"/>
      <c r="L8" s="274"/>
      <c r="M8" s="274"/>
      <c r="N8" s="262">
        <f>'別紙１－③ (ＪＶ用)'!P8</f>
        <v>0</v>
      </c>
      <c r="O8" s="262"/>
      <c r="P8" s="262"/>
      <c r="Q8" s="262"/>
      <c r="R8" s="262"/>
      <c r="S8" s="262"/>
      <c r="T8" s="262"/>
      <c r="U8" s="262"/>
      <c r="V8" s="262"/>
      <c r="W8" s="262"/>
      <c r="X8" s="262"/>
      <c r="Y8" s="4"/>
      <c r="AB8" s="281">
        <f>'別紙１－③ (ＪＶ用)'!AD8</f>
        <v>2</v>
      </c>
      <c r="AC8" s="282"/>
      <c r="AD8" s="41"/>
      <c r="AE8" s="40">
        <v>1</v>
      </c>
      <c r="AF8" s="41" t="s">
        <v>8</v>
      </c>
      <c r="AG8" s="41"/>
      <c r="AN8" s="41"/>
      <c r="AO8" s="60"/>
      <c r="AP8" s="45" t="s">
        <v>51</v>
      </c>
      <c r="AQ8" s="68" t="str">
        <f>MONTH(AC11)&amp;"月"&amp;DAY(AC11)&amp;"日"</f>
        <v>1月0日</v>
      </c>
      <c r="AR8" s="47"/>
    </row>
    <row r="9" spans="1:48" ht="22.15" customHeight="1" thickBot="1">
      <c r="H9" s="274" t="s">
        <v>7</v>
      </c>
      <c r="I9" s="274"/>
      <c r="J9" s="274"/>
      <c r="K9" s="274"/>
      <c r="L9" s="274"/>
      <c r="M9" s="274"/>
      <c r="N9" s="262">
        <f>'別紙１－③ (ＪＶ用)'!P9</f>
        <v>0</v>
      </c>
      <c r="O9" s="262"/>
      <c r="P9" s="262"/>
      <c r="Q9" s="262"/>
      <c r="R9" s="262"/>
      <c r="S9" s="262"/>
      <c r="T9" s="262"/>
      <c r="U9" s="262"/>
      <c r="V9" s="262"/>
      <c r="W9" s="262"/>
      <c r="X9" s="262"/>
      <c r="Y9" s="4"/>
      <c r="AB9" s="283"/>
      <c r="AC9" s="284"/>
      <c r="AD9" s="41"/>
      <c r="AE9" s="40">
        <v>2</v>
      </c>
      <c r="AF9" s="41" t="s">
        <v>9</v>
      </c>
      <c r="AG9" s="41"/>
      <c r="AN9" s="41"/>
      <c r="AO9" s="61"/>
      <c r="AP9" s="45" t="str">
        <f>B15</f>
        <v>工事番号</v>
      </c>
      <c r="AQ9" s="67" t="str">
        <f>G15</f>
        <v>631</v>
      </c>
      <c r="AR9" s="47"/>
    </row>
    <row r="10" spans="1:48" ht="22.15" customHeight="1">
      <c r="H10" s="274" t="s">
        <v>32</v>
      </c>
      <c r="I10" s="274"/>
      <c r="J10" s="274"/>
      <c r="K10" s="274"/>
      <c r="L10" s="274"/>
      <c r="M10" s="274"/>
      <c r="N10" s="262">
        <f>'別紙１－③ (ＪＶ用)'!P10</f>
        <v>0</v>
      </c>
      <c r="O10" s="262"/>
      <c r="P10" s="262"/>
      <c r="Q10" s="262"/>
      <c r="R10" s="262"/>
      <c r="S10" s="11"/>
      <c r="T10" s="275">
        <f>'別紙１－③ (ＪＶ用)'!V10</f>
        <v>0</v>
      </c>
      <c r="U10" s="275"/>
      <c r="V10" s="275"/>
      <c r="W10" s="275"/>
      <c r="X10" s="275"/>
      <c r="Y10" s="4"/>
      <c r="Z10" s="53" t="s">
        <v>69</v>
      </c>
      <c r="AN10" s="41"/>
      <c r="AO10" s="61"/>
      <c r="AP10" s="45" t="str">
        <f>IF(AB2=1,"受注者","受託者")</f>
        <v>受注者</v>
      </c>
      <c r="AQ10" s="46">
        <f>IF(AB8=1,N9,N7)</f>
        <v>0</v>
      </c>
      <c r="AR10" s="47"/>
    </row>
    <row r="11" spans="1:48" ht="17.25" customHeight="1">
      <c r="AA11" s="264" t="s">
        <v>46</v>
      </c>
      <c r="AB11" s="265"/>
      <c r="AC11" s="266"/>
      <c r="AD11" s="266"/>
      <c r="AE11" s="266"/>
      <c r="AF11" s="266"/>
      <c r="AG11" s="266"/>
      <c r="AN11" s="41"/>
      <c r="AO11" s="62"/>
      <c r="AP11" s="49" t="s">
        <v>58</v>
      </c>
      <c r="AQ11" s="48" t="s">
        <v>75</v>
      </c>
      <c r="AR11" s="63"/>
    </row>
    <row r="12" spans="1:48" ht="22.15" customHeight="1">
      <c r="A12" s="41"/>
      <c r="B12" s="267">
        <f>AC11</f>
        <v>0</v>
      </c>
      <c r="C12" s="267"/>
      <c r="D12" s="267"/>
      <c r="E12" s="267"/>
      <c r="F12" s="267"/>
      <c r="G12" s="267"/>
      <c r="H12" s="268" t="str">
        <f>"に契約締結した次の"&amp;IF(AB2=1,AF2,AF3)&amp;"について、"&amp;"第"&amp;AE13&amp;"回変更契約から"</f>
        <v>に契約締結した次の工事について、第1回変更契約から</v>
      </c>
      <c r="I12" s="268"/>
      <c r="J12" s="268"/>
      <c r="K12" s="268"/>
      <c r="L12" s="268"/>
      <c r="M12" s="268"/>
      <c r="N12" s="268"/>
      <c r="O12" s="268"/>
      <c r="P12" s="268"/>
      <c r="Q12" s="268"/>
      <c r="R12" s="268"/>
      <c r="S12" s="268"/>
      <c r="T12" s="268"/>
      <c r="U12" s="268"/>
      <c r="V12" s="268"/>
      <c r="W12" s="268"/>
      <c r="X12" s="268"/>
      <c r="Y12" s="268"/>
      <c r="AA12" s="265"/>
      <c r="AB12" s="265"/>
      <c r="AC12" s="266"/>
      <c r="AD12" s="266"/>
      <c r="AE12" s="266"/>
      <c r="AF12" s="266"/>
      <c r="AG12" s="266"/>
    </row>
    <row r="13" spans="1:48" ht="22.15" customHeight="1">
      <c r="A13" s="51" t="s">
        <v>47</v>
      </c>
      <c r="B13" s="41"/>
      <c r="C13" s="41"/>
      <c r="D13" s="41"/>
      <c r="E13" s="41"/>
      <c r="F13" s="41"/>
      <c r="G13" s="41"/>
      <c r="H13" s="41"/>
      <c r="I13" s="41"/>
      <c r="J13" s="41"/>
      <c r="K13" s="41"/>
      <c r="L13" s="41"/>
      <c r="M13" s="41"/>
      <c r="N13" s="41"/>
      <c r="O13" s="41"/>
      <c r="P13" s="41"/>
      <c r="Q13" s="41"/>
      <c r="R13" s="41"/>
      <c r="S13" s="41"/>
      <c r="T13" s="41"/>
      <c r="U13" s="41"/>
      <c r="V13" s="41"/>
      <c r="W13" s="41"/>
      <c r="X13" s="41"/>
      <c r="Y13" s="41"/>
      <c r="AA13" s="41" t="s">
        <v>49</v>
      </c>
      <c r="AE13" s="58" t="s">
        <v>94</v>
      </c>
      <c r="AF13" s="53" t="s">
        <v>50</v>
      </c>
    </row>
    <row r="14" spans="1:48" ht="12.95" customHeight="1">
      <c r="A14" s="12"/>
      <c r="B14" s="13"/>
      <c r="C14" s="13"/>
      <c r="D14" s="13"/>
      <c r="E14" s="14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4"/>
      <c r="AH14" s="16"/>
      <c r="AI14" s="16"/>
      <c r="AJ14" s="6"/>
      <c r="AK14" s="6"/>
      <c r="AL14" s="6"/>
      <c r="AM14" s="6"/>
      <c r="AN14" s="6"/>
      <c r="AO14" s="6"/>
    </row>
    <row r="15" spans="1:48" ht="22.15" customHeight="1">
      <c r="A15" s="17" t="s">
        <v>13</v>
      </c>
      <c r="B15" s="257" t="str">
        <f>IF(AB2=1,"工事番号","業務番号")</f>
        <v>工事番号</v>
      </c>
      <c r="C15" s="257"/>
      <c r="D15" s="257"/>
      <c r="E15" s="18" t="s">
        <v>12</v>
      </c>
      <c r="F15" s="19" t="s">
        <v>13</v>
      </c>
      <c r="G15" s="269" t="str">
        <f>'別紙１－③ (ＪＶ用)'!H17</f>
        <v>631</v>
      </c>
      <c r="H15" s="270"/>
      <c r="I15" s="270"/>
      <c r="J15" s="19" t="s">
        <v>12</v>
      </c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1"/>
      <c r="AH15" s="16"/>
      <c r="AI15" s="16"/>
      <c r="AJ15" s="6"/>
      <c r="AK15" s="6"/>
      <c r="AL15" s="6"/>
      <c r="AM15" s="6"/>
      <c r="AN15" s="6"/>
      <c r="AO15" s="6"/>
    </row>
    <row r="16" spans="1:48" ht="22.15" customHeight="1">
      <c r="A16" s="22"/>
      <c r="B16" s="257" t="str">
        <f>IF(AB2=1,"工事名","業務名")</f>
        <v>工事名</v>
      </c>
      <c r="C16" s="257"/>
      <c r="D16" s="257"/>
      <c r="E16" s="21"/>
      <c r="F16" s="20"/>
      <c r="G16" s="263" t="str">
        <f>'別紙１－③ (ＪＶ用)'!H18</f>
        <v>力昼地区小規模治山工事</v>
      </c>
      <c r="H16" s="263"/>
      <c r="I16" s="263"/>
      <c r="J16" s="263"/>
      <c r="K16" s="263"/>
      <c r="L16" s="263"/>
      <c r="M16" s="263"/>
      <c r="N16" s="263"/>
      <c r="O16" s="263"/>
      <c r="P16" s="263"/>
      <c r="Q16" s="263"/>
      <c r="R16" s="263"/>
      <c r="S16" s="263"/>
      <c r="T16" s="263"/>
      <c r="U16" s="263"/>
      <c r="V16" s="263"/>
      <c r="W16" s="263"/>
      <c r="X16" s="263"/>
      <c r="Y16" s="21"/>
      <c r="AM16" s="64" t="s">
        <v>36</v>
      </c>
      <c r="AN16" s="41"/>
      <c r="AO16" s="65"/>
      <c r="AP16" s="50"/>
      <c r="AQ16" s="65"/>
      <c r="AR16" s="65"/>
      <c r="AS16" s="41"/>
      <c r="AT16" s="41"/>
      <c r="AU16" s="41"/>
      <c r="AV16" s="41"/>
    </row>
    <row r="17" spans="1:48" ht="12.95" customHeight="1">
      <c r="A17" s="24"/>
      <c r="B17" s="25"/>
      <c r="C17" s="25"/>
      <c r="D17" s="25"/>
      <c r="E17" s="26"/>
      <c r="F17" s="23"/>
      <c r="G17" s="27"/>
      <c r="H17" s="27"/>
      <c r="I17" s="27"/>
      <c r="J17" s="27"/>
      <c r="K17" s="27"/>
      <c r="L17" s="27"/>
      <c r="M17" s="27"/>
      <c r="N17" s="27"/>
      <c r="O17" s="27"/>
      <c r="P17" s="27"/>
      <c r="Q17" s="27"/>
      <c r="R17" s="27"/>
      <c r="S17" s="27"/>
      <c r="T17" s="27"/>
      <c r="U17" s="27"/>
      <c r="V17" s="27"/>
      <c r="W17" s="27"/>
      <c r="X17" s="27"/>
      <c r="Y17" s="26"/>
      <c r="AD17" s="6"/>
      <c r="AE17" s="6"/>
      <c r="AF17" s="6"/>
      <c r="AG17" s="6"/>
      <c r="AH17" s="6"/>
      <c r="AI17" s="6"/>
      <c r="AJ17" s="6"/>
      <c r="AK17" s="6"/>
      <c r="AL17" s="6"/>
      <c r="AM17" s="272" t="s">
        <v>48</v>
      </c>
      <c r="AN17" s="272"/>
      <c r="AO17" s="272"/>
      <c r="AP17" s="272"/>
      <c r="AQ17" s="272"/>
      <c r="AR17" s="272"/>
      <c r="AS17" s="41"/>
      <c r="AT17" s="41"/>
      <c r="AU17" s="41"/>
      <c r="AV17" s="41"/>
    </row>
    <row r="18" spans="1:48" ht="12.95" customHeight="1">
      <c r="A18" s="250" t="s">
        <v>14</v>
      </c>
      <c r="B18" s="251"/>
      <c r="C18" s="12"/>
      <c r="D18" s="15"/>
      <c r="E18" s="14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4"/>
      <c r="AD18" s="6"/>
      <c r="AE18" s="6"/>
      <c r="AF18" s="6"/>
      <c r="AG18" s="6"/>
      <c r="AH18" s="6"/>
      <c r="AI18" s="6"/>
      <c r="AJ18" s="6"/>
      <c r="AK18" s="6"/>
      <c r="AL18" s="6"/>
      <c r="AM18" s="272"/>
      <c r="AN18" s="272"/>
      <c r="AO18" s="272"/>
      <c r="AP18" s="272"/>
      <c r="AQ18" s="272"/>
      <c r="AR18" s="272"/>
      <c r="AS18" s="41"/>
      <c r="AT18" s="41"/>
      <c r="AU18" s="41"/>
      <c r="AV18" s="41"/>
    </row>
    <row r="19" spans="1:48" ht="22.15" customHeight="1">
      <c r="A19" s="252"/>
      <c r="B19" s="253"/>
      <c r="C19" s="256" t="s">
        <v>16</v>
      </c>
      <c r="D19" s="257"/>
      <c r="E19" s="258"/>
      <c r="F19" s="259" t="s">
        <v>17</v>
      </c>
      <c r="G19" s="260"/>
      <c r="H19" s="260"/>
      <c r="I19" s="260"/>
      <c r="J19" s="216"/>
      <c r="K19" s="216"/>
      <c r="L19" s="216"/>
      <c r="M19" s="216"/>
      <c r="N19" s="216"/>
      <c r="O19" s="216"/>
      <c r="P19" s="216"/>
      <c r="Q19" s="216"/>
      <c r="R19" s="216"/>
      <c r="S19" s="216"/>
      <c r="T19" s="216"/>
      <c r="U19" s="216"/>
      <c r="V19" s="216"/>
      <c r="W19" s="216"/>
      <c r="X19" s="216"/>
      <c r="Y19" s="33"/>
      <c r="Z19" s="52" t="s">
        <v>65</v>
      </c>
      <c r="AA19" s="30"/>
      <c r="AB19" s="30"/>
      <c r="AC19" s="30"/>
      <c r="AD19" s="30"/>
      <c r="AE19" s="30"/>
      <c r="AF19" s="30"/>
      <c r="AG19" s="30"/>
      <c r="AH19" s="30"/>
      <c r="AI19" s="30"/>
      <c r="AJ19" s="30"/>
      <c r="AK19" s="30"/>
      <c r="AL19" s="30"/>
      <c r="AM19" s="54" t="s">
        <v>40</v>
      </c>
      <c r="AN19" s="65"/>
      <c r="AO19" s="65"/>
      <c r="AP19" s="50"/>
      <c r="AQ19" s="65"/>
      <c r="AR19" s="65"/>
      <c r="AS19" s="41"/>
      <c r="AT19" s="41"/>
      <c r="AU19" s="41"/>
      <c r="AV19" s="41"/>
    </row>
    <row r="20" spans="1:48" ht="22.15" customHeight="1">
      <c r="A20" s="252"/>
      <c r="B20" s="253"/>
      <c r="C20" s="256"/>
      <c r="D20" s="257"/>
      <c r="E20" s="258"/>
      <c r="F20" s="259" t="s">
        <v>52</v>
      </c>
      <c r="G20" s="260"/>
      <c r="H20" s="260"/>
      <c r="I20" s="260"/>
      <c r="J20" s="217"/>
      <c r="K20" s="217"/>
      <c r="L20" s="217"/>
      <c r="M20" s="217"/>
      <c r="N20" s="217"/>
      <c r="O20" s="31" t="s">
        <v>53</v>
      </c>
      <c r="P20" s="218"/>
      <c r="Q20" s="218"/>
      <c r="R20" s="218"/>
      <c r="S20" s="218"/>
      <c r="T20" s="218"/>
      <c r="U20" s="218"/>
      <c r="V20" s="218"/>
      <c r="W20" s="218"/>
      <c r="X20" s="218"/>
      <c r="Y20" s="33"/>
      <c r="Z20" s="30" t="s">
        <v>66</v>
      </c>
      <c r="AA20" s="30"/>
      <c r="AB20" s="30"/>
      <c r="AC20" s="30"/>
      <c r="AD20" s="30"/>
      <c r="AE20" s="30"/>
      <c r="AF20" s="30"/>
      <c r="AG20" s="30"/>
      <c r="AH20" s="30"/>
      <c r="AI20" s="30"/>
      <c r="AJ20" s="30"/>
      <c r="AK20" s="30"/>
      <c r="AL20" s="30"/>
      <c r="AM20" s="54" t="s">
        <v>55</v>
      </c>
      <c r="AN20" s="65"/>
      <c r="AO20" s="65"/>
      <c r="AP20" s="50"/>
      <c r="AQ20" s="65"/>
      <c r="AR20" s="65"/>
      <c r="AS20" s="41"/>
      <c r="AT20" s="41"/>
      <c r="AU20" s="41"/>
      <c r="AV20" s="41"/>
    </row>
    <row r="21" spans="1:48" ht="22.15" customHeight="1">
      <c r="A21" s="252"/>
      <c r="B21" s="253"/>
      <c r="C21" s="256"/>
      <c r="D21" s="257"/>
      <c r="E21" s="258"/>
      <c r="F21" s="259" t="s">
        <v>18</v>
      </c>
      <c r="G21" s="260"/>
      <c r="H21" s="260"/>
      <c r="I21" s="260"/>
      <c r="J21" s="187"/>
      <c r="K21" s="187"/>
      <c r="L21" s="187"/>
      <c r="M21" s="187"/>
      <c r="N21" s="34" t="s">
        <v>15</v>
      </c>
      <c r="O21" s="187"/>
      <c r="P21" s="187"/>
      <c r="Q21" s="187"/>
      <c r="R21" s="187"/>
      <c r="S21" s="1" t="s">
        <v>15</v>
      </c>
      <c r="T21" s="219"/>
      <c r="U21" s="219"/>
      <c r="V21" s="219"/>
      <c r="W21" s="28"/>
      <c r="X21" s="28"/>
      <c r="Y21" s="33"/>
      <c r="Z21" s="30"/>
      <c r="AA21" s="30"/>
      <c r="AB21" s="30"/>
      <c r="AC21" s="30"/>
      <c r="AD21" s="30"/>
      <c r="AE21" s="30"/>
      <c r="AF21" s="30"/>
      <c r="AG21" s="30"/>
      <c r="AH21" s="30"/>
      <c r="AI21" s="30"/>
      <c r="AJ21" s="30"/>
      <c r="AK21" s="30"/>
      <c r="AL21" s="30"/>
      <c r="AM21" s="159" t="str">
        <f>"「発注機関名_当初契約日_"&amp;B15&amp;"_契約者名_変更契約に係る申出書」"</f>
        <v>「発注機関名_当初契約日_工事番号_契約者名_変更契約に係る申出書」</v>
      </c>
      <c r="AN21" s="159"/>
      <c r="AO21" s="159"/>
      <c r="AP21" s="159"/>
      <c r="AQ21" s="159"/>
      <c r="AR21" s="159"/>
      <c r="AS21" s="159"/>
      <c r="AT21" s="159"/>
      <c r="AU21" s="159"/>
      <c r="AV21" s="159"/>
    </row>
    <row r="22" spans="1:48" ht="12.95" customHeight="1">
      <c r="A22" s="254"/>
      <c r="B22" s="255"/>
      <c r="C22" s="35"/>
      <c r="D22" s="36"/>
      <c r="E22" s="37"/>
      <c r="F22" s="23"/>
      <c r="G22" s="23"/>
      <c r="H22" s="23"/>
      <c r="I22" s="23"/>
      <c r="J22" s="23"/>
      <c r="K22" s="23"/>
      <c r="L22" s="23"/>
      <c r="M22" s="23"/>
      <c r="N22" s="23"/>
      <c r="O22" s="23"/>
      <c r="P22" s="23"/>
      <c r="Q22" s="23"/>
      <c r="R22" s="23"/>
      <c r="S22" s="23"/>
      <c r="T22" s="23"/>
      <c r="U22" s="23"/>
      <c r="V22" s="23"/>
      <c r="W22" s="23"/>
      <c r="X22" s="23"/>
      <c r="Y22" s="26"/>
      <c r="Z22" s="3"/>
      <c r="AM22" s="271" t="s">
        <v>37</v>
      </c>
      <c r="AN22" s="271"/>
      <c r="AO22" s="271"/>
      <c r="AP22" s="271"/>
      <c r="AQ22" s="271"/>
      <c r="AR22" s="271"/>
      <c r="AS22" s="271"/>
      <c r="AT22" s="271"/>
      <c r="AU22" s="159"/>
      <c r="AV22" s="159"/>
    </row>
    <row r="23" spans="1:48" ht="12.75" customHeight="1">
      <c r="A23" s="38"/>
      <c r="B23" s="38"/>
      <c r="C23" s="39"/>
      <c r="D23" s="39"/>
      <c r="E23" s="39"/>
      <c r="F23" s="39"/>
      <c r="G23" s="39"/>
      <c r="H23" s="39"/>
      <c r="I23" s="39"/>
      <c r="J23" s="39"/>
      <c r="K23" s="39"/>
      <c r="L23" s="39"/>
      <c r="M23" s="39"/>
      <c r="N23" s="39"/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39"/>
      <c r="AM23" s="271"/>
      <c r="AN23" s="271"/>
      <c r="AO23" s="271"/>
      <c r="AP23" s="271"/>
      <c r="AQ23" s="271"/>
      <c r="AR23" s="271"/>
      <c r="AS23" s="271"/>
      <c r="AT23" s="271"/>
      <c r="AU23" s="41"/>
      <c r="AV23" s="41"/>
    </row>
    <row r="24" spans="1:48" ht="22.15" customHeight="1">
      <c r="A24" s="41"/>
      <c r="B24" s="56" t="s">
        <v>19</v>
      </c>
      <c r="C24" s="56"/>
      <c r="D24" s="56"/>
      <c r="E24" s="56"/>
      <c r="F24" s="56"/>
      <c r="G24" s="56"/>
      <c r="H24" s="56"/>
      <c r="I24" s="56"/>
      <c r="J24" s="56"/>
      <c r="K24" s="56"/>
      <c r="L24" s="56"/>
      <c r="M24" s="56"/>
      <c r="N24" s="56"/>
      <c r="O24" s="56"/>
      <c r="P24" s="56"/>
      <c r="Q24" s="56"/>
      <c r="R24" s="56"/>
      <c r="S24" s="56"/>
      <c r="T24" s="56"/>
      <c r="U24" s="56"/>
      <c r="V24" s="56"/>
      <c r="W24" s="56"/>
      <c r="X24" s="56"/>
      <c r="Y24" s="56"/>
      <c r="Z24" s="3"/>
      <c r="AM24" s="41" t="s">
        <v>38</v>
      </c>
      <c r="AN24" s="66"/>
      <c r="AO24" s="66"/>
      <c r="AP24" s="66"/>
      <c r="AQ24" s="66"/>
      <c r="AR24" s="66"/>
      <c r="AS24" s="41"/>
      <c r="AT24" s="41"/>
      <c r="AU24" s="41"/>
      <c r="AV24" s="41"/>
    </row>
    <row r="25" spans="1:48" ht="22.15" customHeight="1">
      <c r="A25" s="55"/>
      <c r="B25" s="41"/>
      <c r="C25" s="50" t="s">
        <v>20</v>
      </c>
      <c r="D25" s="56" t="str">
        <f>"この申出書は、"&amp;IF(AB2=1,"工事監督員","業務担当員")&amp;"に変更契約に係る設計変更上申日を確認した上で、"</f>
        <v>この申出書は、工事監督員に変更契約に係る設計変更上申日を確認した上で、</v>
      </c>
      <c r="E25" s="56"/>
      <c r="F25" s="56"/>
      <c r="G25" s="56"/>
      <c r="H25" s="56"/>
      <c r="I25" s="56"/>
      <c r="J25" s="56"/>
      <c r="K25" s="56"/>
      <c r="L25" s="56"/>
      <c r="M25" s="56"/>
      <c r="N25" s="56"/>
      <c r="O25" s="56"/>
      <c r="P25" s="56"/>
      <c r="Q25" s="56"/>
      <c r="R25" s="56"/>
      <c r="S25" s="56"/>
      <c r="T25" s="56"/>
      <c r="U25" s="56"/>
      <c r="V25" s="56"/>
      <c r="W25" s="56"/>
      <c r="X25" s="56"/>
      <c r="Y25" s="56"/>
      <c r="AN25" s="32"/>
      <c r="AO25" s="32"/>
      <c r="AP25" s="32"/>
      <c r="AQ25" s="32"/>
      <c r="AR25" s="32"/>
    </row>
    <row r="26" spans="1:48" ht="22.15" customHeight="1">
      <c r="A26" s="55"/>
      <c r="B26" s="41"/>
      <c r="C26" s="56"/>
      <c r="D26" s="56" t="s">
        <v>60</v>
      </c>
      <c r="E26" s="56"/>
      <c r="F26" s="56"/>
      <c r="G26" s="56"/>
      <c r="H26" s="56"/>
      <c r="I26" s="56"/>
      <c r="J26" s="56"/>
      <c r="K26" s="56"/>
      <c r="L26" s="56"/>
      <c r="M26" s="56"/>
      <c r="N26" s="56"/>
      <c r="O26" s="56"/>
      <c r="P26" s="56"/>
      <c r="Q26" s="56"/>
      <c r="R26" s="56"/>
      <c r="S26" s="56"/>
      <c r="T26" s="56"/>
      <c r="U26" s="56"/>
      <c r="V26" s="56"/>
      <c r="W26" s="56"/>
      <c r="X26" s="56"/>
      <c r="Y26" s="56"/>
      <c r="AN26" s="32"/>
      <c r="AO26" s="32"/>
      <c r="AP26" s="32"/>
      <c r="AQ26" s="32"/>
      <c r="AR26" s="32"/>
    </row>
    <row r="27" spans="1:48" ht="12.95" hidden="1" customHeight="1">
      <c r="A27" s="55"/>
      <c r="B27" s="41"/>
      <c r="C27" s="56"/>
      <c r="D27" s="56"/>
      <c r="E27" s="56"/>
      <c r="F27" s="56"/>
      <c r="G27" s="56"/>
      <c r="H27" s="56"/>
      <c r="I27" s="56"/>
      <c r="J27" s="56"/>
      <c r="K27" s="56"/>
      <c r="L27" s="56"/>
      <c r="M27" s="56"/>
      <c r="N27" s="56"/>
      <c r="O27" s="56"/>
      <c r="P27" s="56"/>
      <c r="Q27" s="56"/>
      <c r="R27" s="56"/>
      <c r="S27" s="56"/>
      <c r="T27" s="56"/>
      <c r="U27" s="56"/>
      <c r="V27" s="56"/>
      <c r="W27" s="56"/>
      <c r="X27" s="56"/>
      <c r="Y27" s="56"/>
      <c r="AM27" s="32"/>
      <c r="AN27" s="32"/>
      <c r="AO27" s="32"/>
      <c r="AP27" s="32"/>
      <c r="AQ27" s="32"/>
      <c r="AR27" s="32"/>
    </row>
    <row r="28" spans="1:48" ht="22.15" hidden="1" customHeight="1">
      <c r="A28" s="55"/>
      <c r="B28" s="41"/>
      <c r="C28" s="56"/>
      <c r="D28" s="2" t="s">
        <v>61</v>
      </c>
      <c r="E28" s="57"/>
      <c r="F28" s="57"/>
      <c r="H28" s="261" t="str">
        <f>VLOOKUP(AB5,'別紙１－③ (ＪＶ用)'!AR2:AV12,2)&amp;VLOOKUP(AB5,'別紙１－③ (ＪＶ用)'!AR2:AW12,6)</f>
        <v>石狩振興局</v>
      </c>
      <c r="I28" s="261"/>
      <c r="J28" s="261"/>
      <c r="K28" s="261"/>
      <c r="L28" s="261"/>
      <c r="M28" s="261"/>
      <c r="N28" s="261"/>
      <c r="O28" s="261"/>
      <c r="P28" s="261"/>
      <c r="Q28" s="261"/>
      <c r="R28" s="261"/>
      <c r="S28" s="261"/>
      <c r="T28" s="261"/>
      <c r="U28" s="261"/>
      <c r="V28" s="261"/>
      <c r="W28" s="261"/>
      <c r="X28" s="261"/>
      <c r="Y28" s="56"/>
    </row>
    <row r="29" spans="1:48" ht="22.15" hidden="1" customHeight="1">
      <c r="A29" s="55"/>
      <c r="B29" s="41"/>
      <c r="C29" s="56"/>
      <c r="D29" s="56" t="s">
        <v>57</v>
      </c>
      <c r="E29" s="56"/>
      <c r="F29" s="56"/>
      <c r="H29" s="249">
        <f>VLOOKUP(AB5,'別紙１－③ (ＪＶ用)'!AR2:AV12,5)</f>
        <v>0</v>
      </c>
      <c r="I29" s="249"/>
      <c r="J29" s="249"/>
      <c r="K29" s="249"/>
      <c r="L29" s="249"/>
      <c r="M29" s="249"/>
      <c r="N29" s="249"/>
      <c r="O29" s="249"/>
      <c r="P29" s="249"/>
      <c r="Q29" s="249"/>
      <c r="R29" s="249"/>
      <c r="S29" s="249"/>
      <c r="T29" s="249"/>
      <c r="U29" s="249"/>
      <c r="V29" s="249"/>
      <c r="W29" s="249"/>
      <c r="X29" s="249"/>
      <c r="Y29" s="56"/>
    </row>
    <row r="30" spans="1:48" ht="22.15" hidden="1" customHeight="1">
      <c r="A30" s="55"/>
      <c r="B30" s="41"/>
      <c r="C30" s="56"/>
      <c r="D30" s="56" t="s">
        <v>56</v>
      </c>
      <c r="E30" s="56"/>
      <c r="F30" s="56"/>
      <c r="G30" s="56"/>
      <c r="H30" s="56"/>
      <c r="I30" s="249">
        <f>VLOOKUP(AB5,'別紙１－③ (ＪＶ用)'!AR2:AV12,4)</f>
        <v>0</v>
      </c>
      <c r="J30" s="249"/>
      <c r="K30" s="249"/>
      <c r="L30" s="249"/>
      <c r="M30" s="249"/>
      <c r="N30" s="249"/>
      <c r="O30" s="249"/>
      <c r="P30" s="249"/>
      <c r="Q30" s="249"/>
      <c r="R30" s="249"/>
      <c r="S30" s="249"/>
      <c r="T30" s="249"/>
      <c r="U30" s="249"/>
      <c r="V30" s="249"/>
      <c r="W30" s="249"/>
      <c r="X30" s="249"/>
      <c r="Y30" s="56"/>
    </row>
    <row r="31" spans="1:48" ht="22.15" hidden="1" customHeight="1">
      <c r="A31" s="55"/>
      <c r="B31" s="41"/>
      <c r="C31" s="56"/>
      <c r="D31" s="56"/>
      <c r="E31" s="56"/>
      <c r="F31" s="56"/>
      <c r="G31" s="56"/>
      <c r="H31" s="56"/>
      <c r="I31" s="56"/>
      <c r="J31" s="56"/>
      <c r="K31" s="56"/>
      <c r="L31" s="56"/>
      <c r="M31" s="56"/>
      <c r="N31" s="56"/>
      <c r="O31" s="56"/>
      <c r="P31" s="56"/>
      <c r="Q31" s="56"/>
      <c r="R31" s="56"/>
      <c r="S31" s="56"/>
      <c r="T31" s="56"/>
      <c r="U31" s="56"/>
      <c r="V31" s="56"/>
      <c r="W31" s="56"/>
      <c r="X31" s="56"/>
      <c r="Y31" s="56"/>
      <c r="AN31" s="32"/>
      <c r="AO31" s="32"/>
      <c r="AP31" s="32"/>
      <c r="AQ31" s="32"/>
      <c r="AR31" s="32"/>
    </row>
    <row r="32" spans="1:48" ht="22.15" customHeight="1">
      <c r="A32" s="56"/>
      <c r="B32" s="56"/>
      <c r="C32" s="56"/>
      <c r="D32" s="56"/>
      <c r="E32" s="56"/>
      <c r="F32" s="56"/>
      <c r="G32" s="56"/>
      <c r="H32" s="56"/>
      <c r="I32" s="56"/>
      <c r="J32" s="56"/>
      <c r="K32" s="56"/>
      <c r="L32" s="56"/>
      <c r="M32" s="56"/>
      <c r="N32" s="56"/>
      <c r="O32" s="56"/>
      <c r="P32" s="56"/>
      <c r="Q32" s="56"/>
      <c r="R32" s="56"/>
      <c r="S32" s="56"/>
      <c r="T32" s="56"/>
      <c r="U32" s="56"/>
      <c r="V32" s="56"/>
      <c r="W32" s="56"/>
      <c r="X32" s="56"/>
      <c r="Y32" s="56"/>
      <c r="AN32" s="32"/>
      <c r="AO32" s="32"/>
      <c r="AP32" s="32"/>
      <c r="AQ32" s="32"/>
      <c r="AR32" s="32"/>
    </row>
    <row r="33" spans="40:44" ht="12.75" customHeight="1">
      <c r="AN33" s="32"/>
      <c r="AO33" s="32"/>
      <c r="AP33" s="32"/>
      <c r="AQ33" s="32"/>
      <c r="AR33" s="32"/>
    </row>
    <row r="34" spans="40:44" ht="22.15" customHeight="1">
      <c r="AN34" s="32"/>
      <c r="AO34" s="32"/>
      <c r="AP34" s="32"/>
      <c r="AQ34" s="32"/>
      <c r="AR34" s="32"/>
    </row>
    <row r="35" spans="40:44" ht="22.15" customHeight="1">
      <c r="AN35" s="32"/>
      <c r="AO35" s="32"/>
      <c r="AP35" s="32"/>
      <c r="AQ35" s="32"/>
      <c r="AR35" s="32"/>
    </row>
    <row r="36" spans="40:44" ht="22.15" customHeight="1">
      <c r="AN36" s="32"/>
      <c r="AO36" s="32"/>
      <c r="AP36" s="32"/>
      <c r="AQ36" s="32"/>
      <c r="AR36" s="32"/>
    </row>
    <row r="37" spans="40:44" ht="22.15" customHeight="1">
      <c r="AN37" s="32"/>
      <c r="AO37" s="32"/>
      <c r="AP37" s="32"/>
      <c r="AQ37" s="32"/>
      <c r="AR37" s="32"/>
    </row>
    <row r="38" spans="40:44" ht="12.95" customHeight="1"/>
    <row r="39" spans="40:44" ht="22.15" customHeight="1"/>
    <row r="40" spans="40:44" ht="22.15" customHeight="1"/>
    <row r="41" spans="40:44" ht="22.15" customHeight="1"/>
    <row r="42" spans="40:44" ht="22.15" customHeight="1"/>
    <row r="43" spans="40:44" ht="17.25" customHeight="1"/>
    <row r="44" spans="40:44" ht="17.25" customHeight="1"/>
    <row r="45" spans="40:44" ht="17.25" customHeight="1"/>
    <row r="46" spans="40:44" ht="17.25" customHeight="1"/>
    <row r="47" spans="40:44" ht="17.25" customHeight="1"/>
    <row r="48" spans="40:44" ht="17.25" customHeight="1"/>
    <row r="49" ht="17.25" customHeight="1"/>
    <row r="50" ht="17.25" customHeight="1"/>
    <row r="51" ht="17.25" customHeight="1"/>
    <row r="52" ht="17.25" customHeight="1"/>
    <row r="53" ht="17.25" customHeight="1"/>
    <row r="54" ht="17.25" customHeight="1"/>
    <row r="55" ht="17.25" customHeight="1"/>
    <row r="56" ht="17.25" customHeight="1"/>
    <row r="57" ht="17.25" customHeight="1"/>
    <row r="58" ht="17.25" customHeight="1"/>
    <row r="59" ht="17.25" customHeight="1"/>
    <row r="60" ht="17.25" customHeight="1"/>
    <row r="61" ht="17.25" customHeight="1"/>
    <row r="62" ht="17.25" customHeight="1"/>
    <row r="63" ht="17.25" customHeight="1"/>
    <row r="64" ht="17.25" customHeight="1"/>
    <row r="65" ht="17.25" customHeight="1"/>
    <row r="66" ht="17.25" customHeight="1"/>
    <row r="67" ht="17.25" customHeight="1"/>
    <row r="68" ht="17.25" customHeight="1"/>
    <row r="69" ht="17.25" customHeight="1"/>
    <row r="70" ht="17.25" customHeight="1"/>
    <row r="71" ht="17.25" customHeight="1"/>
    <row r="72" ht="17.25" customHeight="1"/>
    <row r="73" ht="17.25" customHeight="1"/>
    <row r="74" ht="17.25" customHeight="1"/>
    <row r="75" ht="17.25" customHeight="1"/>
    <row r="76" ht="17.25" customHeight="1"/>
    <row r="77" ht="17.25" customHeight="1"/>
    <row r="78" ht="17.25" customHeight="1"/>
    <row r="79" ht="17.25" customHeight="1"/>
    <row r="80" ht="17.25" customHeight="1"/>
    <row r="81" ht="17.25" customHeight="1"/>
    <row r="82" ht="17.25" customHeight="1"/>
    <row r="83" ht="17.25" customHeight="1"/>
    <row r="84" ht="17.25" customHeight="1"/>
    <row r="85" ht="17.25" customHeight="1"/>
    <row r="86" ht="17.25" customHeight="1"/>
    <row r="87" ht="17.25" customHeight="1"/>
    <row r="88" ht="17.25" customHeight="1"/>
    <row r="89" ht="17.25" customHeight="1"/>
    <row r="90" ht="17.25" customHeight="1"/>
    <row r="91" ht="17.25" customHeight="1"/>
    <row r="92" ht="17.25" customHeight="1"/>
    <row r="93" ht="17.25" customHeight="1"/>
    <row r="94" ht="17.25" customHeight="1"/>
    <row r="95" ht="17.25" customHeight="1"/>
  </sheetData>
  <mergeCells count="39">
    <mergeCell ref="AM22:AT23"/>
    <mergeCell ref="AM17:AR18"/>
    <mergeCell ref="A1:Y1"/>
    <mergeCell ref="H10:M10"/>
    <mergeCell ref="N10:R10"/>
    <mergeCell ref="T10:X10"/>
    <mergeCell ref="AJ1:AL1"/>
    <mergeCell ref="AB2:AC3"/>
    <mergeCell ref="AJ2:AL2"/>
    <mergeCell ref="AB5:AC6"/>
    <mergeCell ref="H7:M7"/>
    <mergeCell ref="N7:X7"/>
    <mergeCell ref="H8:M8"/>
    <mergeCell ref="N8:X8"/>
    <mergeCell ref="AB8:AC9"/>
    <mergeCell ref="H9:M9"/>
    <mergeCell ref="N9:X9"/>
    <mergeCell ref="B16:D16"/>
    <mergeCell ref="G16:X16"/>
    <mergeCell ref="AA11:AB12"/>
    <mergeCell ref="AC11:AG12"/>
    <mergeCell ref="B12:G12"/>
    <mergeCell ref="H12:Y12"/>
    <mergeCell ref="B15:D15"/>
    <mergeCell ref="G15:I15"/>
    <mergeCell ref="I30:X30"/>
    <mergeCell ref="O21:R21"/>
    <mergeCell ref="T21:V21"/>
    <mergeCell ref="A18:B22"/>
    <mergeCell ref="C19:E21"/>
    <mergeCell ref="F19:I19"/>
    <mergeCell ref="J19:X19"/>
    <mergeCell ref="F20:I20"/>
    <mergeCell ref="J20:N20"/>
    <mergeCell ref="P20:X20"/>
    <mergeCell ref="F21:I21"/>
    <mergeCell ref="J21:M21"/>
    <mergeCell ref="H28:X28"/>
    <mergeCell ref="H29:X29"/>
  </mergeCells>
  <phoneticPr fontId="1"/>
  <dataValidations count="6">
    <dataValidation type="list" allowBlank="1" showInputMessage="1" showErrorMessage="1" sqref="AD17:AD18 AF17:AG18" xr:uid="{00000000-0002-0000-0300-000000000000}">
      <formula1>#REF!</formula1>
    </dataValidation>
    <dataValidation type="list" allowBlank="1" showInputMessage="1" showErrorMessage="1" sqref="AO14:AO15" xr:uid="{00000000-0002-0000-0300-000001000000}">
      <formula1>$AE$8:$AE$9</formula1>
    </dataValidation>
    <dataValidation type="list" allowBlank="1" showInputMessage="1" showErrorMessage="1" sqref="AD2:AD3" xr:uid="{00000000-0002-0000-0300-000002000000}">
      <formula1>$AE$2:$AE$3</formula1>
    </dataValidation>
    <dataValidation imeMode="off" allowBlank="1" showInputMessage="1" showErrorMessage="1" sqref="S3 U3 W3 G15:I15 N21:O21 J21 T21 AC11:AG12" xr:uid="{00000000-0002-0000-0300-000003000000}"/>
    <dataValidation imeMode="on" allowBlank="1" showInputMessage="1" showErrorMessage="1" sqref="AE13" xr:uid="{00000000-0002-0000-0300-000004000000}"/>
    <dataValidation type="list" allowBlank="1" showInputMessage="1" showErrorMessage="1" sqref="AD5:AD6 AF5:AF6 AN5 AO5:AO6" xr:uid="{00000000-0002-0000-0300-000005000000}">
      <formula1>$AP$2:$AP$12</formula1>
    </dataValidation>
  </dataValidations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  <headerFooter>
    <oddHeader>&amp;R&amp;A</oddHead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3075" r:id="rId4" name="Button 3">
              <controlPr defaultSize="0" print="0" autoFill="0" autoPict="0" macro="[0]!PDF保存変更用">
                <anchor moveWithCells="1" sizeWithCells="1">
                  <from>
                    <xdr:col>28</xdr:col>
                    <xdr:colOff>123825</xdr:colOff>
                    <xdr:row>20</xdr:row>
                    <xdr:rowOff>114300</xdr:rowOff>
                  </from>
                  <to>
                    <xdr:col>34</xdr:col>
                    <xdr:colOff>209550</xdr:colOff>
                    <xdr:row>24</xdr:row>
                    <xdr:rowOff>209550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2</vt:i4>
      </vt:variant>
    </vt:vector>
  </HeadingPairs>
  <TitlesOfParts>
    <vt:vector size="6" baseType="lpstr">
      <vt:lpstr>ＪＶで入札参加→</vt:lpstr>
      <vt:lpstr>別紙１－③ (ＪＶ用)</vt:lpstr>
      <vt:lpstr>変更契約から紙契約希望→</vt:lpstr>
      <vt:lpstr>別紙２（変更契約）</vt:lpstr>
      <vt:lpstr>'別紙１－③ (ＪＶ用)'!Print_Area</vt:lpstr>
      <vt:lpstr>'別紙２（変更契約）'!Print_Area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長澤＿賢志（工事管理係）</dc:creator>
  <cp:lastModifiedBy>池田＿明己</cp:lastModifiedBy>
  <cp:lastPrinted>2026-05-18T08:18:22Z</cp:lastPrinted>
  <dcterms:created xsi:type="dcterms:W3CDTF">2023-06-16T02:08:19Z</dcterms:created>
  <dcterms:modified xsi:type="dcterms:W3CDTF">2026-09-15T08:52:03Z</dcterms:modified>
</cp:coreProperties>
</file>