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showInkAnnotation="0" codeName="ThisWorkbook" defaultThemeVersion="124226"/>
  <xr:revisionPtr revIDLastSave="0" documentId="13_ncr:1_{EDA7263A-4D78-4837-A8A2-F23D5A808BBD}" xr6:coauthVersionLast="47" xr6:coauthVersionMax="47" xr10:uidLastSave="{00000000-0000-0000-0000-000000000000}"/>
  <bookViews>
    <workbookView xWindow="-110" yWindow="-110" windowWidth="19420" windowHeight="11500" tabRatio="800" xr2:uid="{00000000-000D-0000-FFFF-FFFF00000000}"/>
  </bookViews>
  <sheets>
    <sheet name="評価項目(標準)" sheetId="57" r:id="rId1"/>
    <sheet name="届出書" sheetId="94" r:id="rId2"/>
    <sheet name="様式１" sheetId="66" r:id="rId3"/>
    <sheet name="様式１【経常ＪＶ用】" sheetId="74" r:id="rId4"/>
    <sheet name="様式２" sheetId="80" r:id="rId5"/>
    <sheet name="様式４（対策なし）" sheetId="93" r:id="rId6"/>
  </sheets>
  <definedNames>
    <definedName name="_xlnm.Print_Area" localSheetId="1">届出書!$A$1:$AA$41</definedName>
    <definedName name="_xlnm.Print_Area" localSheetId="0">'評価項目(標準)'!$B$1:$M$42</definedName>
    <definedName name="_xlnm.Print_Area" localSheetId="2">様式１!$B$1:$L$40</definedName>
    <definedName name="_xlnm.Print_Area" localSheetId="3">様式１【経常ＪＶ用】!$B$1:$O$41</definedName>
    <definedName name="_xlnm.Print_Area" localSheetId="4">様式２!$A$1:$AI$58</definedName>
    <definedName name="_xlnm.Print_Area" localSheetId="5">'様式４（対策なし）'!$A$1:$CF$50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74" l="1"/>
  <c r="J10" i="74"/>
  <c r="H11" i="74"/>
  <c r="G11" i="74"/>
  <c r="J9" i="66"/>
  <c r="J12" i="66"/>
  <c r="H10" i="66" l="1"/>
  <c r="G10" i="66"/>
  <c r="J39" i="57"/>
  <c r="K31" i="57"/>
  <c r="K5" i="57"/>
  <c r="L13" i="74"/>
  <c r="J13" i="74"/>
  <c r="G14" i="74"/>
  <c r="H14" i="74"/>
  <c r="G15" i="74"/>
  <c r="H15" i="74"/>
  <c r="G16" i="74"/>
  <c r="H16" i="74"/>
  <c r="G13" i="66"/>
  <c r="H13" i="66"/>
  <c r="G14" i="66"/>
  <c r="H14" i="66"/>
  <c r="G15" i="66"/>
  <c r="H15" i="66"/>
  <c r="J18" i="66"/>
  <c r="L19" i="74"/>
  <c r="J19" i="74"/>
  <c r="J32" i="66"/>
  <c r="M19" i="74" l="1"/>
  <c r="AD21" i="80"/>
  <c r="M33" i="74" l="1"/>
  <c r="H33" i="74" l="1"/>
  <c r="E33" i="74"/>
  <c r="B33" i="74"/>
  <c r="H32" i="66" l="1"/>
  <c r="E32" i="66"/>
  <c r="B32" i="66"/>
  <c r="D29" i="74" l="1"/>
  <c r="D28" i="66"/>
  <c r="D18" i="66"/>
  <c r="J31" i="66"/>
  <c r="L32" i="74"/>
  <c r="J32" i="74"/>
  <c r="F7" i="66"/>
  <c r="H32" i="74"/>
  <c r="E32" i="74"/>
  <c r="B32" i="74"/>
  <c r="H31" i="66"/>
  <c r="E31" i="66"/>
  <c r="B31" i="66"/>
  <c r="L29" i="74"/>
  <c r="J29" i="74"/>
  <c r="H30" i="74"/>
  <c r="J28" i="66"/>
  <c r="F28" i="66"/>
  <c r="H29" i="66"/>
  <c r="G29" i="66"/>
  <c r="B5" i="66"/>
  <c r="B6" i="74"/>
  <c r="L17" i="74"/>
  <c r="J17" i="74"/>
  <c r="J6" i="74"/>
  <c r="M6" i="74" s="1"/>
  <c r="J16" i="66"/>
  <c r="J5" i="66"/>
  <c r="G19" i="74"/>
  <c r="H19" i="66"/>
  <c r="H18" i="66"/>
  <c r="G18" i="66"/>
  <c r="M27" i="74"/>
  <c r="M25" i="74"/>
  <c r="M23" i="74"/>
  <c r="M21" i="74"/>
  <c r="L8" i="74"/>
  <c r="J8" i="74"/>
  <c r="J7" i="66"/>
  <c r="G28" i="74"/>
  <c r="G27" i="74"/>
  <c r="G26" i="74"/>
  <c r="G25" i="74"/>
  <c r="G24" i="74"/>
  <c r="G23" i="74"/>
  <c r="G22" i="74"/>
  <c r="G21" i="74"/>
  <c r="G20" i="74"/>
  <c r="F19" i="74"/>
  <c r="E19" i="74"/>
  <c r="D19" i="74"/>
  <c r="H28" i="74"/>
  <c r="H25" i="74"/>
  <c r="H24" i="74"/>
  <c r="H23" i="74"/>
  <c r="H20" i="74"/>
  <c r="H19" i="74"/>
  <c r="E24" i="74"/>
  <c r="D24" i="74"/>
  <c r="H27" i="66"/>
  <c r="H24" i="66"/>
  <c r="H23" i="66"/>
  <c r="H22" i="66"/>
  <c r="G19" i="66"/>
  <c r="G20" i="66"/>
  <c r="G21" i="66"/>
  <c r="G22" i="66"/>
  <c r="G23" i="66"/>
  <c r="G24" i="66"/>
  <c r="G25" i="66"/>
  <c r="G26" i="66"/>
  <c r="G27" i="66"/>
  <c r="F18" i="66"/>
  <c r="E18" i="66"/>
  <c r="E23" i="66"/>
  <c r="D23" i="66"/>
  <c r="F5" i="66"/>
  <c r="H31" i="74"/>
  <c r="G31" i="74"/>
  <c r="G30" i="74"/>
  <c r="H29" i="74"/>
  <c r="G29" i="74"/>
  <c r="F29" i="74"/>
  <c r="H28" i="66"/>
  <c r="G28" i="66"/>
  <c r="H30" i="66"/>
  <c r="G30" i="66"/>
  <c r="F6" i="74"/>
  <c r="F8" i="74"/>
  <c r="F10" i="74"/>
  <c r="F13" i="74"/>
  <c r="F17" i="74"/>
  <c r="F9" i="66"/>
  <c r="F12" i="66"/>
  <c r="F16" i="66"/>
  <c r="E29" i="74"/>
  <c r="H18" i="74"/>
  <c r="G18" i="74"/>
  <c r="H17" i="74"/>
  <c r="G17" i="74"/>
  <c r="E17" i="74"/>
  <c r="D17" i="74"/>
  <c r="C17" i="74"/>
  <c r="H13" i="74"/>
  <c r="G13" i="74"/>
  <c r="E13" i="74"/>
  <c r="H12" i="74"/>
  <c r="G12" i="74"/>
  <c r="H10" i="74"/>
  <c r="G10" i="74"/>
  <c r="E10" i="74"/>
  <c r="H9" i="74"/>
  <c r="G9" i="74"/>
  <c r="H8" i="74"/>
  <c r="G8" i="74"/>
  <c r="E8" i="74"/>
  <c r="H7" i="74"/>
  <c r="G7" i="74"/>
  <c r="H6" i="74"/>
  <c r="G6" i="74"/>
  <c r="E6" i="74"/>
  <c r="D6" i="74"/>
  <c r="C6" i="74"/>
  <c r="H7" i="66"/>
  <c r="G7" i="66"/>
  <c r="E7" i="66"/>
  <c r="E5" i="66"/>
  <c r="C16" i="66"/>
  <c r="C5" i="66"/>
  <c r="D5" i="66"/>
  <c r="H17" i="66"/>
  <c r="H16" i="66"/>
  <c r="G17" i="66"/>
  <c r="G16" i="66"/>
  <c r="H12" i="66"/>
  <c r="H11" i="66"/>
  <c r="H9" i="66"/>
  <c r="G12" i="66"/>
  <c r="G11" i="66"/>
  <c r="G9" i="66"/>
  <c r="E12" i="66"/>
  <c r="E28" i="66"/>
  <c r="E16" i="66"/>
  <c r="E9" i="66"/>
  <c r="D16" i="66"/>
  <c r="H8" i="66"/>
  <c r="H6" i="66"/>
  <c r="H5" i="66"/>
  <c r="G8" i="66"/>
  <c r="G6" i="66"/>
  <c r="G5" i="66"/>
  <c r="M32" i="74" l="1"/>
  <c r="M17" i="74"/>
  <c r="M13" i="74"/>
  <c r="M10" i="74"/>
  <c r="M8" i="74"/>
  <c r="J33" i="66"/>
  <c r="M29" i="74"/>
  <c r="M34" i="74" l="1"/>
</calcChain>
</file>

<file path=xl/sharedStrings.xml><?xml version="1.0" encoding="utf-8"?>
<sst xmlns="http://schemas.openxmlformats.org/spreadsheetml/2006/main" count="255" uniqueCount="194">
  <si>
    <t>特別簡易型</t>
    <rPh sb="0" eb="2">
      <t>トクベツ</t>
    </rPh>
    <rPh sb="2" eb="5">
      <t>カンイガタ</t>
    </rPh>
    <phoneticPr fontId="2"/>
  </si>
  <si>
    <t>総合評価方式評価項目一覧　　【土木一式工事】　除算方式</t>
    <rPh sb="0" eb="2">
      <t>ソウゴウ</t>
    </rPh>
    <rPh sb="2" eb="4">
      <t>ヒョウカ</t>
    </rPh>
    <rPh sb="4" eb="6">
      <t>ホウシキ</t>
    </rPh>
    <rPh sb="6" eb="8">
      <t>ヒョウカ</t>
    </rPh>
    <rPh sb="8" eb="10">
      <t>コウモク</t>
    </rPh>
    <rPh sb="10" eb="12">
      <t>イチラン</t>
    </rPh>
    <rPh sb="15" eb="17">
      <t>ドボク</t>
    </rPh>
    <rPh sb="17" eb="19">
      <t>イッシキ</t>
    </rPh>
    <rPh sb="19" eb="21">
      <t>コウジ</t>
    </rPh>
    <rPh sb="23" eb="25">
      <t>ジョサン</t>
    </rPh>
    <rPh sb="25" eb="27">
      <t>ホウシキ</t>
    </rPh>
    <phoneticPr fontId="2"/>
  </si>
  <si>
    <t>工事名：</t>
    <phoneticPr fontId="2"/>
  </si>
  <si>
    <t>大項目</t>
    <rPh sb="0" eb="3">
      <t>ダイコウモク</t>
    </rPh>
    <phoneticPr fontId="2"/>
  </si>
  <si>
    <t>中項目</t>
    <rPh sb="0" eb="3">
      <t>チュウコウモク</t>
    </rPh>
    <phoneticPr fontId="2"/>
  </si>
  <si>
    <t>小項目</t>
    <rPh sb="0" eb="3">
      <t>ショウコウモク</t>
    </rPh>
    <phoneticPr fontId="2"/>
  </si>
  <si>
    <t>評価基準</t>
    <rPh sb="0" eb="2">
      <t>ヒョウカ</t>
    </rPh>
    <rPh sb="2" eb="4">
      <t>キジュン</t>
    </rPh>
    <phoneticPr fontId="2"/>
  </si>
  <si>
    <t>加算点</t>
    <rPh sb="0" eb="2">
      <t>カサン</t>
    </rPh>
    <rPh sb="2" eb="3">
      <t>テン</t>
    </rPh>
    <phoneticPr fontId="2"/>
  </si>
  <si>
    <t>様式</t>
    <rPh sb="0" eb="2">
      <t>ヨウシキ</t>
    </rPh>
    <phoneticPr fontId="2"/>
  </si>
  <si>
    <t>評価内容等</t>
    <rPh sb="0" eb="2">
      <t>ヒョウカ</t>
    </rPh>
    <rPh sb="2" eb="4">
      <t>ナイヨウ</t>
    </rPh>
    <rPh sb="4" eb="5">
      <t>トウ</t>
    </rPh>
    <phoneticPr fontId="2"/>
  </si>
  <si>
    <t>配点</t>
    <rPh sb="0" eb="2">
      <t>ハイテン</t>
    </rPh>
    <phoneticPr fontId="2"/>
  </si>
  <si>
    <t>小項目
配点</t>
    <rPh sb="0" eb="3">
      <t>ショウコウモク</t>
    </rPh>
    <rPh sb="4" eb="6">
      <t>ハイテン</t>
    </rPh>
    <phoneticPr fontId="2"/>
  </si>
  <si>
    <t>大項目
配点</t>
    <rPh sb="0" eb="1">
      <t>ダイ</t>
    </rPh>
    <rPh sb="1" eb="3">
      <t>コウモク</t>
    </rPh>
    <rPh sb="4" eb="6">
      <t>ハイテン</t>
    </rPh>
    <phoneticPr fontId="2"/>
  </si>
  <si>
    <t>企　業　の　能　力　等</t>
    <rPh sb="0" eb="1">
      <t>キ</t>
    </rPh>
    <rPh sb="2" eb="3">
      <t>ギョウ</t>
    </rPh>
    <rPh sb="6" eb="7">
      <t>ノウ</t>
    </rPh>
    <rPh sb="8" eb="9">
      <t>チカラ</t>
    </rPh>
    <rPh sb="10" eb="11">
      <t>トウ</t>
    </rPh>
    <phoneticPr fontId="2"/>
  </si>
  <si>
    <t>地域精通度・貢献度</t>
    <rPh sb="0" eb="1">
      <t>チイキ</t>
    </rPh>
    <rPh sb="1" eb="3">
      <t>セイツウ</t>
    </rPh>
    <rPh sb="3" eb="4">
      <t>ド</t>
    </rPh>
    <rPh sb="5" eb="8">
      <t>コウケンド</t>
    </rPh>
    <phoneticPr fontId="2"/>
  </si>
  <si>
    <t>地域精通度</t>
    <rPh sb="0" eb="2">
      <t>チイキ</t>
    </rPh>
    <rPh sb="2" eb="4">
      <t>セイツウ</t>
    </rPh>
    <rPh sb="4" eb="5">
      <t>ド</t>
    </rPh>
    <phoneticPr fontId="2"/>
  </si>
  <si>
    <t>本店等所在地</t>
    <rPh sb="0" eb="2">
      <t>ホンテン</t>
    </rPh>
    <rPh sb="2" eb="3">
      <t>トウ</t>
    </rPh>
    <rPh sb="3" eb="6">
      <t>ショザイチ</t>
    </rPh>
    <phoneticPr fontId="2"/>
  </si>
  <si>
    <t>様式１
様式２</t>
    <rPh sb="4" eb="6">
      <t>ヨウシキ</t>
    </rPh>
    <phoneticPr fontId="2"/>
  </si>
  <si>
    <t>「本店及び建設業法上の主たる営業所」の所在地により評価します。
・本店等の所在地を変更した場合、公告の前月から３６か月前までの期間の「１８か月以上連続した所在地」を評価の対象とします。</t>
    <rPh sb="1" eb="3">
      <t>ホンテン</t>
    </rPh>
    <rPh sb="3" eb="4">
      <t>オヨ</t>
    </rPh>
    <rPh sb="5" eb="7">
      <t>ケンセツ</t>
    </rPh>
    <rPh sb="7" eb="9">
      <t>ギョウホウ</t>
    </rPh>
    <rPh sb="9" eb="10">
      <t>ジョウ</t>
    </rPh>
    <rPh sb="11" eb="12">
      <t>シュ</t>
    </rPh>
    <rPh sb="14" eb="16">
      <t>エイギョウ</t>
    </rPh>
    <rPh sb="16" eb="17">
      <t>ジョ</t>
    </rPh>
    <rPh sb="19" eb="22">
      <t>ショザイチ</t>
    </rPh>
    <rPh sb="25" eb="27">
      <t>ヒョウカ</t>
    </rPh>
    <rPh sb="33" eb="35">
      <t>ホンテン</t>
    </rPh>
    <rPh sb="35" eb="36">
      <t>トウ</t>
    </rPh>
    <phoneticPr fontId="2"/>
  </si>
  <si>
    <t>施工箇所地域における工事実績</t>
    <rPh sb="0" eb="2">
      <t>セコウ</t>
    </rPh>
    <rPh sb="2" eb="4">
      <t>カショ</t>
    </rPh>
    <rPh sb="4" eb="6">
      <t>チイキ</t>
    </rPh>
    <rPh sb="10" eb="12">
      <t>コウジ</t>
    </rPh>
    <rPh sb="12" eb="14">
      <t>ジッセキ</t>
    </rPh>
    <phoneticPr fontId="2"/>
  </si>
  <si>
    <t>工事実績なし</t>
    <rPh sb="0" eb="2">
      <t>コウジ</t>
    </rPh>
    <rPh sb="2" eb="4">
      <t>ジッセキ</t>
    </rPh>
    <phoneticPr fontId="2"/>
  </si>
  <si>
    <t>無</t>
    <rPh sb="0" eb="1">
      <t>ム</t>
    </rPh>
    <phoneticPr fontId="2"/>
  </si>
  <si>
    <t>地域維持型維持修繕業務委託（小規模業務）元請実績</t>
    <rPh sb="0" eb="2">
      <t>チイキ</t>
    </rPh>
    <rPh sb="2" eb="5">
      <t>イジガタ</t>
    </rPh>
    <rPh sb="5" eb="7">
      <t>イジ</t>
    </rPh>
    <rPh sb="7" eb="9">
      <t>シュウゼン</t>
    </rPh>
    <rPh sb="9" eb="11">
      <t>ギョウム</t>
    </rPh>
    <rPh sb="11" eb="13">
      <t>イタク</t>
    </rPh>
    <rPh sb="14" eb="17">
      <t>ショウキボ</t>
    </rPh>
    <rPh sb="17" eb="19">
      <t>ギョウム</t>
    </rPh>
    <rPh sb="20" eb="22">
      <t>モトウケ</t>
    </rPh>
    <rPh sb="22" eb="24">
      <t>ジッセキ</t>
    </rPh>
    <phoneticPr fontId="2"/>
  </si>
  <si>
    <t>災害協定の評価</t>
    <rPh sb="0" eb="2">
      <t>サイガイ</t>
    </rPh>
    <rPh sb="2" eb="4">
      <t>キョウテイ</t>
    </rPh>
    <rPh sb="5" eb="7">
      <t>ヒョウカ</t>
    </rPh>
    <phoneticPr fontId="2"/>
  </si>
  <si>
    <t>災害協定に基づく訓練１への参加実績あり</t>
    <rPh sb="0" eb="4">
      <t>サイガイキョウテイ</t>
    </rPh>
    <rPh sb="5" eb="6">
      <t>モト</t>
    </rPh>
    <rPh sb="13" eb="17">
      <t>サンカジッセキ</t>
    </rPh>
    <phoneticPr fontId="2"/>
  </si>
  <si>
    <t>災害協定に基づく訓練２への参加実績あり</t>
    <rPh sb="0" eb="4">
      <t>サイガイキョウテイ</t>
    </rPh>
    <rPh sb="5" eb="6">
      <t>モト</t>
    </rPh>
    <rPh sb="13" eb="17">
      <t>サンカジッセキ</t>
    </rPh>
    <phoneticPr fontId="2"/>
  </si>
  <si>
    <t>防災協定の締結実績あり</t>
    <rPh sb="0" eb="4">
      <t>ボウサイキョウテイ</t>
    </rPh>
    <rPh sb="5" eb="7">
      <t>テイケツ</t>
    </rPh>
    <rPh sb="7" eb="9">
      <t>ジッセキ</t>
    </rPh>
    <phoneticPr fontId="2"/>
  </si>
  <si>
    <t>実績なし</t>
    <rPh sb="0" eb="2">
      <t>ジッセキ</t>
    </rPh>
    <phoneticPr fontId="2"/>
  </si>
  <si>
    <t>上記以外</t>
    <rPh sb="0" eb="2">
      <t>ジョウキ</t>
    </rPh>
    <rPh sb="2" eb="4">
      <t>イガイ</t>
    </rPh>
    <phoneticPr fontId="2"/>
  </si>
  <si>
    <t>企業の技術力等</t>
    <rPh sb="0" eb="1">
      <t>キギョウ</t>
    </rPh>
    <rPh sb="2" eb="5">
      <t>ギジュツリョク</t>
    </rPh>
    <rPh sb="5" eb="6">
      <t>トウ</t>
    </rPh>
    <phoneticPr fontId="2"/>
  </si>
  <si>
    <t>工事実績</t>
    <rPh sb="0" eb="2">
      <t>コウジ</t>
    </rPh>
    <rPh sb="2" eb="4">
      <t>ジッセキ</t>
    </rPh>
    <phoneticPr fontId="2"/>
  </si>
  <si>
    <t>企業の工事実績</t>
    <rPh sb="0" eb="2">
      <t>キギョウ</t>
    </rPh>
    <rPh sb="3" eb="5">
      <t>コウジ</t>
    </rPh>
    <rPh sb="5" eb="7">
      <t>ジッセキ</t>
    </rPh>
    <phoneticPr fontId="2"/>
  </si>
  <si>
    <t>評価対象工事の実績なし</t>
    <rPh sb="0" eb="2">
      <t>ヒョウカ</t>
    </rPh>
    <rPh sb="2" eb="4">
      <t>タイショウ</t>
    </rPh>
    <rPh sb="4" eb="6">
      <t>コウジ</t>
    </rPh>
    <rPh sb="7" eb="9">
      <t>ジッセキ</t>
    </rPh>
    <phoneticPr fontId="2"/>
  </si>
  <si>
    <t>工事成績</t>
    <rPh sb="0" eb="2">
      <t>コウジ</t>
    </rPh>
    <rPh sb="2" eb="4">
      <t>セイセキ</t>
    </rPh>
    <phoneticPr fontId="2"/>
  </si>
  <si>
    <t>申告工事成績点又は総合点</t>
    <rPh sb="0" eb="2">
      <t>シンコク</t>
    </rPh>
    <rPh sb="2" eb="4">
      <t>コウジ</t>
    </rPh>
    <rPh sb="4" eb="6">
      <t>セイセキ</t>
    </rPh>
    <rPh sb="6" eb="7">
      <t>テン</t>
    </rPh>
    <rPh sb="7" eb="8">
      <t>マタ</t>
    </rPh>
    <rPh sb="9" eb="11">
      <t>ソウゴウ</t>
    </rPh>
    <rPh sb="11" eb="12">
      <t>テン</t>
    </rPh>
    <phoneticPr fontId="2"/>
  </si>
  <si>
    <t xml:space="preserve">申告工事成績点が８５点以上の場合 </t>
    <rPh sb="0" eb="2">
      <t>シンコク</t>
    </rPh>
    <rPh sb="2" eb="4">
      <t>コウジ</t>
    </rPh>
    <rPh sb="4" eb="6">
      <t>セイセキ</t>
    </rPh>
    <rPh sb="6" eb="7">
      <t>テン</t>
    </rPh>
    <rPh sb="10" eb="11">
      <t>テン</t>
    </rPh>
    <rPh sb="11" eb="13">
      <t>イジョウ</t>
    </rPh>
    <phoneticPr fontId="2"/>
  </si>
  <si>
    <t>【申告工事成績点】
次の①又は②を申告工事成績点とし、評価基準に記載の計算式１により評価します。ただし、申告工事成績点が８５点以上の場合は１０点、７５点未満の場合は５点とします。
　①令和５年４月１日から当該工事の入札公告日までに三重県が通知（工事成績認定書）した土木一式工事の評定点のうち、申告された任意の件数（ｎ件）の合計に７５点を加え、ｎ＋１で割った値とする。ただし、申告できるのは10件までとします。
　　　申告工事成績点 ＝（申告されたｎ件の評定点の合計＋７５）／（ｎ＋１）（小数第２位以下切り捨て）
　②国土交通省中部地方整備局又は国土交通省近畿地方整備局が令和７年度に公表した工事成績評定平均点とします。
【総合点】
　①及び②が無い場合は、総合点を評価基準に記載の計算式２（小数第２位以下切り捨て）により評価します。ただし、総合点が９７０点以上の場合は５点、８４０点未満の場合は０点とします。
・総合点とは入札公告日において最新の三重県建設工事等入札参加資格者名簿に記載された総合点とします。
・上記全てに該当がない場合の加算点は０点です。</t>
    <rPh sb="1" eb="3">
      <t>シンコク</t>
    </rPh>
    <rPh sb="3" eb="5">
      <t>コウジ</t>
    </rPh>
    <rPh sb="5" eb="7">
      <t>セイセキ</t>
    </rPh>
    <rPh sb="7" eb="8">
      <t>テン</t>
    </rPh>
    <rPh sb="92" eb="94">
      <t>レイワ</t>
    </rPh>
    <rPh sb="95" eb="96">
      <t>ネン</t>
    </rPh>
    <rPh sb="102" eb="104">
      <t>トウガイ</t>
    </rPh>
    <rPh sb="104" eb="106">
      <t>コウジ</t>
    </rPh>
    <rPh sb="107" eb="109">
      <t>ニュウサツ</t>
    </rPh>
    <rPh sb="109" eb="111">
      <t>コウコク</t>
    </rPh>
    <rPh sb="111" eb="112">
      <t>ビ</t>
    </rPh>
    <rPh sb="146" eb="148">
      <t>シンコク</t>
    </rPh>
    <rPh sb="151" eb="153">
      <t>ニンイ</t>
    </rPh>
    <rPh sb="154" eb="156">
      <t>ケンスウ</t>
    </rPh>
    <rPh sb="158" eb="159">
      <t>ケン</t>
    </rPh>
    <rPh sb="187" eb="189">
      <t>シンコク</t>
    </rPh>
    <rPh sb="196" eb="197">
      <t>ケン</t>
    </rPh>
    <rPh sb="218" eb="220">
      <t>シンコク</t>
    </rPh>
    <rPh sb="245" eb="246">
      <t>ダイ</t>
    </rPh>
    <rPh sb="247" eb="248">
      <t>イ</t>
    </rPh>
    <rPh sb="271" eb="272">
      <t>マタ</t>
    </rPh>
    <rPh sb="286" eb="288">
      <t>レイワ</t>
    </rPh>
    <rPh sb="289" eb="290">
      <t>ネン</t>
    </rPh>
    <rPh sb="290" eb="291">
      <t>ド</t>
    </rPh>
    <rPh sb="313" eb="315">
      <t>ソウゴウ</t>
    </rPh>
    <rPh sb="315" eb="316">
      <t>テン</t>
    </rPh>
    <rPh sb="320" eb="321">
      <t>オヨ</t>
    </rPh>
    <rPh sb="352" eb="354">
      <t>イカ</t>
    </rPh>
    <rPh sb="354" eb="355">
      <t>キ</t>
    </rPh>
    <rPh sb="356" eb="357">
      <t>ス</t>
    </rPh>
    <phoneticPr fontId="2"/>
  </si>
  <si>
    <t>申告工事成績点が７５点以上８５点未満の場合
計算式１
（申告工事成績点－７５点）×５／１０＋５点</t>
    <rPh sb="10" eb="11">
      <t>テン</t>
    </rPh>
    <rPh sb="11" eb="13">
      <t>イジョウ</t>
    </rPh>
    <rPh sb="15" eb="16">
      <t>テン</t>
    </rPh>
    <rPh sb="16" eb="18">
      <t>ミマン</t>
    </rPh>
    <rPh sb="19" eb="21">
      <t>バアイ</t>
    </rPh>
    <rPh sb="22" eb="25">
      <t>ケイサンシキ</t>
    </rPh>
    <rPh sb="28" eb="30">
      <t>シンコク</t>
    </rPh>
    <phoneticPr fontId="2"/>
  </si>
  <si>
    <t>～</t>
    <phoneticPr fontId="2"/>
  </si>
  <si>
    <t>申告工事成績点が７５点未満の場合</t>
    <rPh sb="10" eb="11">
      <t>テン</t>
    </rPh>
    <rPh sb="11" eb="13">
      <t>ミマン</t>
    </rPh>
    <rPh sb="14" eb="16">
      <t>バアイ</t>
    </rPh>
    <phoneticPr fontId="2"/>
  </si>
  <si>
    <t xml:space="preserve">総合点が９７０点以上の場合 </t>
    <rPh sb="7" eb="8">
      <t>テン</t>
    </rPh>
    <rPh sb="8" eb="10">
      <t>イジョウ</t>
    </rPh>
    <phoneticPr fontId="2"/>
  </si>
  <si>
    <t>総合点が８４０点以上９７０点未満の場合
計算式２
（総合点－８４０）／（９７０－８４０）×５</t>
    <rPh sb="0" eb="2">
      <t>ソウゴウ</t>
    </rPh>
    <rPh sb="2" eb="3">
      <t>テン</t>
    </rPh>
    <rPh sb="7" eb="8">
      <t>テン</t>
    </rPh>
    <rPh sb="8" eb="10">
      <t>イジョウ</t>
    </rPh>
    <rPh sb="13" eb="14">
      <t>テン</t>
    </rPh>
    <rPh sb="14" eb="16">
      <t>ミマン</t>
    </rPh>
    <rPh sb="17" eb="19">
      <t>バアイ</t>
    </rPh>
    <rPh sb="20" eb="23">
      <t>ケイサンシキ</t>
    </rPh>
    <phoneticPr fontId="2"/>
  </si>
  <si>
    <t>総合点が８４０点未満の場合</t>
    <rPh sb="7" eb="8">
      <t>テン</t>
    </rPh>
    <rPh sb="8" eb="10">
      <t>ミマン</t>
    </rPh>
    <rPh sb="11" eb="13">
      <t>バアイ</t>
    </rPh>
    <phoneticPr fontId="2"/>
  </si>
  <si>
    <t>契約件数</t>
    <rPh sb="0" eb="2">
      <t>ケイヤク</t>
    </rPh>
    <rPh sb="2" eb="4">
      <t>ケンスウ</t>
    </rPh>
    <phoneticPr fontId="2"/>
  </si>
  <si>
    <t>土木一式工事の契約件数</t>
    <rPh sb="0" eb="2">
      <t>ドボク</t>
    </rPh>
    <rPh sb="2" eb="3">
      <t>イチ</t>
    </rPh>
    <rPh sb="3" eb="4">
      <t>シキ</t>
    </rPh>
    <rPh sb="4" eb="6">
      <t>コウジ</t>
    </rPh>
    <rPh sb="7" eb="9">
      <t>ケイヤク</t>
    </rPh>
    <rPh sb="9" eb="11">
      <t>ケンスウ</t>
    </rPh>
    <phoneticPr fontId="2"/>
  </si>
  <si>
    <t>０件</t>
    <rPh sb="1" eb="2">
      <t>ケン</t>
    </rPh>
    <phoneticPr fontId="2"/>
  </si>
  <si>
    <t>１件</t>
    <rPh sb="1" eb="2">
      <t>ケン</t>
    </rPh>
    <phoneticPr fontId="2"/>
  </si>
  <si>
    <t>２件以上</t>
    <rPh sb="1" eb="2">
      <t>ケン</t>
    </rPh>
    <rPh sb="2" eb="4">
      <t>イジョウ</t>
    </rPh>
    <phoneticPr fontId="2"/>
  </si>
  <si>
    <t>技術提案等</t>
    <rPh sb="0" eb="2">
      <t>ギジュツ</t>
    </rPh>
    <rPh sb="2" eb="4">
      <t>テイアン</t>
    </rPh>
    <rPh sb="4" eb="5">
      <t>トウ</t>
    </rPh>
    <phoneticPr fontId="2"/>
  </si>
  <si>
    <t>技術提案
（対策なし型）</t>
    <rPh sb="0" eb="2">
      <t>ギジュツ</t>
    </rPh>
    <rPh sb="2" eb="4">
      <t>テイアン</t>
    </rPh>
    <rPh sb="6" eb="8">
      <t>タイサク</t>
    </rPh>
    <rPh sb="10" eb="11">
      <t>ガタ</t>
    </rPh>
    <phoneticPr fontId="2"/>
  </si>
  <si>
    <t>特記課題</t>
    <rPh sb="0" eb="2">
      <t>トッキ</t>
    </rPh>
    <rPh sb="1" eb="2">
      <t>トッキ</t>
    </rPh>
    <phoneticPr fontId="2"/>
  </si>
  <si>
    <t>発注者が指定するテーマ・項目</t>
    <rPh sb="0" eb="1">
      <t>ハッチュウシャ</t>
    </rPh>
    <rPh sb="2" eb="4">
      <t>シテイ</t>
    </rPh>
    <rPh sb="10" eb="12">
      <t>コウモク</t>
    </rPh>
    <phoneticPr fontId="2"/>
  </si>
  <si>
    <t>１項目あたりの評価基準・加算点</t>
    <rPh sb="1" eb="3">
      <t>コウモク</t>
    </rPh>
    <rPh sb="7" eb="9">
      <t>ヒョウカ</t>
    </rPh>
    <rPh sb="9" eb="11">
      <t>キジュン</t>
    </rPh>
    <rPh sb="12" eb="14">
      <t>カサン</t>
    </rPh>
    <rPh sb="14" eb="15">
      <t>テン</t>
    </rPh>
    <phoneticPr fontId="2"/>
  </si>
  <si>
    <t>様式４</t>
    <phoneticPr fontId="2"/>
  </si>
  <si>
    <t>優れている</t>
    <rPh sb="0" eb="1">
      <t>スグ</t>
    </rPh>
    <phoneticPr fontId="2"/>
  </si>
  <si>
    <t>概ね優れている</t>
    <rPh sb="0" eb="1">
      <t>オオム</t>
    </rPh>
    <rPh sb="2" eb="3">
      <t>スグ</t>
    </rPh>
    <phoneticPr fontId="2"/>
  </si>
  <si>
    <t>良好である</t>
    <rPh sb="0" eb="2">
      <t>リョウコウ</t>
    </rPh>
    <phoneticPr fontId="2"/>
  </si>
  <si>
    <t>概ね良好である</t>
    <rPh sb="0" eb="1">
      <t>オオム</t>
    </rPh>
    <rPh sb="2" eb="4">
      <t>リョウコウ</t>
    </rPh>
    <phoneticPr fontId="2"/>
  </si>
  <si>
    <t>総合評価方式の不履行による
加算点の減点</t>
    <rPh sb="0" eb="2">
      <t>ソウゴウ</t>
    </rPh>
    <rPh sb="14" eb="16">
      <t>カサン</t>
    </rPh>
    <rPh sb="16" eb="17">
      <t>テン</t>
    </rPh>
    <phoneticPr fontId="2"/>
  </si>
  <si>
    <t>当該工事の入札公告日が、三重県が総合評価方式で発注した工事で不履行による減点措置が課されている期間内である場合、「技術提案等不履行確定通知書等」に記載した減点を行います。</t>
    <rPh sb="0" eb="2">
      <t>トウガイ</t>
    </rPh>
    <rPh sb="5" eb="7">
      <t>ニュウサツ</t>
    </rPh>
    <rPh sb="36" eb="40">
      <t>ゲンテンソチ</t>
    </rPh>
    <rPh sb="65" eb="67">
      <t>カクテイ</t>
    </rPh>
    <phoneticPr fontId="2"/>
  </si>
  <si>
    <t>△換算前
加算点満点
×1割
×件数</t>
    <rPh sb="1" eb="3">
      <t>カンサン</t>
    </rPh>
    <rPh sb="3" eb="4">
      <t>マエ</t>
    </rPh>
    <phoneticPr fontId="2"/>
  </si>
  <si>
    <t>様式１</t>
    <phoneticPr fontId="2"/>
  </si>
  <si>
    <t>三重県が総合評価方式で発注した工事で、技術資料又は施工体制確認資料に記載された事項に不履行があった場合の減点は、次式により行います。
　　減点後の貴社の換算前加算点合計＝Ａ－（Ｂ×０．１×Ｃ）
　　　Ａ：貴社の換算前加算点合計
　　　Ｂ：当該工事の換算前加算点満点
　　　Ｃ：不履行工事件数
　　　　　　不履行工事件数とは、当該工事の入札公告日が「技術提案等不履行確定通知書」で通知された不履行による減点の対象となる期間内である工事の件数とします。</t>
    <rPh sb="162" eb="164">
      <t>トウガイ</t>
    </rPh>
    <rPh sb="164" eb="166">
      <t>コウジ</t>
    </rPh>
    <rPh sb="167" eb="169">
      <t>ニュウサツ</t>
    </rPh>
    <rPh sb="169" eb="171">
      <t>コウコク</t>
    </rPh>
    <rPh sb="171" eb="172">
      <t>ビ</t>
    </rPh>
    <rPh sb="189" eb="191">
      <t>ツウチ</t>
    </rPh>
    <rPh sb="194" eb="197">
      <t>フリコウ</t>
    </rPh>
    <phoneticPr fontId="2"/>
  </si>
  <si>
    <t>指名停止措置による
加算点の減点</t>
    <rPh sb="0" eb="2">
      <t>シメイ</t>
    </rPh>
    <rPh sb="2" eb="4">
      <t>テイシ</t>
    </rPh>
    <rPh sb="4" eb="6">
      <t>ソチ</t>
    </rPh>
    <rPh sb="10" eb="12">
      <t>カサン</t>
    </rPh>
    <rPh sb="12" eb="13">
      <t>テン</t>
    </rPh>
    <phoneticPr fontId="2"/>
  </si>
  <si>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t>
    <rPh sb="0" eb="2">
      <t>トウガイ</t>
    </rPh>
    <rPh sb="2" eb="4">
      <t>コウジ</t>
    </rPh>
    <rPh sb="5" eb="7">
      <t>ニュウサツ</t>
    </rPh>
    <rPh sb="7" eb="9">
      <t>コウコク</t>
    </rPh>
    <rPh sb="9" eb="10">
      <t>ビ</t>
    </rPh>
    <rPh sb="12" eb="14">
      <t>ミエ</t>
    </rPh>
    <rPh sb="82" eb="83">
      <t>トモナ</t>
    </rPh>
    <rPh sb="84" eb="86">
      <t>ゲンテン</t>
    </rPh>
    <rPh sb="86" eb="88">
      <t>ソチ</t>
    </rPh>
    <rPh sb="88" eb="91">
      <t>キカンナイ</t>
    </rPh>
    <phoneticPr fontId="2"/>
  </si>
  <si>
    <t>△換算前
加算点満点
×1割</t>
    <rPh sb="0" eb="2">
      <t>カンサン</t>
    </rPh>
    <rPh sb="2" eb="3">
      <t>マエ</t>
    </rPh>
    <phoneticPr fontId="2"/>
  </si>
  <si>
    <t>様式１</t>
  </si>
  <si>
    <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の減点は、次式により行います。
　　減点後の貴社の換算前加算点合計＝Ａ－（Ｂ×０．１）
　　　Ａ：貴社の換算前加算点合計
　　　Ｂ：当該工事の換算前加算点満点
※減点措置期間は指名停止期間の終了日の翌日から１年間とします。
　なお、対象となる指名停止措置は、当該工事入札公告日の前年度４月１日から当該工事入札公告日までの期間に指名停止期間が１日でも重複するものとします。</t>
    <rPh sb="84" eb="86">
      <t>ゲンテン</t>
    </rPh>
    <rPh sb="86" eb="88">
      <t>ソチ</t>
    </rPh>
    <rPh sb="97" eb="99">
      <t>ゲンテン</t>
    </rPh>
    <rPh sb="178" eb="180">
      <t>ゲンテン</t>
    </rPh>
    <rPh sb="180" eb="182">
      <t>ソチ</t>
    </rPh>
    <rPh sb="182" eb="184">
      <t>キカン</t>
    </rPh>
    <rPh sb="213" eb="215">
      <t>タイショウ</t>
    </rPh>
    <rPh sb="218" eb="220">
      <t>シメイ</t>
    </rPh>
    <rPh sb="220" eb="222">
      <t>テイシ</t>
    </rPh>
    <rPh sb="222" eb="224">
      <t>ソチ</t>
    </rPh>
    <rPh sb="226" eb="228">
      <t>トウガイ</t>
    </rPh>
    <rPh sb="228" eb="230">
      <t>コウジ</t>
    </rPh>
    <rPh sb="230" eb="232">
      <t>ニュウサツ</t>
    </rPh>
    <rPh sb="232" eb="234">
      <t>コウコク</t>
    </rPh>
    <rPh sb="234" eb="235">
      <t>ビ</t>
    </rPh>
    <rPh sb="236" eb="239">
      <t>ゼンネンド</t>
    </rPh>
    <rPh sb="240" eb="241">
      <t>ガツ</t>
    </rPh>
    <rPh sb="242" eb="243">
      <t>ニチ</t>
    </rPh>
    <rPh sb="245" eb="247">
      <t>トウガイ</t>
    </rPh>
    <rPh sb="247" eb="249">
      <t>コウジ</t>
    </rPh>
    <rPh sb="249" eb="251">
      <t>ニュウサツ</t>
    </rPh>
    <rPh sb="251" eb="253">
      <t>コウコク</t>
    </rPh>
    <rPh sb="253" eb="254">
      <t>ビ</t>
    </rPh>
    <rPh sb="257" eb="259">
      <t>キカン</t>
    </rPh>
    <rPh sb="260" eb="262">
      <t>シメイ</t>
    </rPh>
    <rPh sb="262" eb="264">
      <t>テイシ</t>
    </rPh>
    <rPh sb="264" eb="266">
      <t>キカン</t>
    </rPh>
    <rPh sb="268" eb="269">
      <t>ニチ</t>
    </rPh>
    <rPh sb="271" eb="273">
      <t>チョウフク</t>
    </rPh>
    <phoneticPr fontId="2"/>
  </si>
  <si>
    <t>換算前
加算点
満点</t>
    <rPh sb="0" eb="2">
      <t>カンサン</t>
    </rPh>
    <rPh sb="2" eb="3">
      <t>マエ</t>
    </rPh>
    <rPh sb="4" eb="6">
      <t>カサン</t>
    </rPh>
    <rPh sb="6" eb="7">
      <t>テン</t>
    </rPh>
    <rPh sb="8" eb="10">
      <t>マンテン</t>
    </rPh>
    <phoneticPr fontId="2"/>
  </si>
  <si>
    <t>※技術資料の作成方法及び提出資料は、「技術資料作成上の留意事項」を必ず確認してください。</t>
    <rPh sb="3" eb="5">
      <t>シリョウ</t>
    </rPh>
    <rPh sb="6" eb="8">
      <t>サクセイ</t>
    </rPh>
    <rPh sb="8" eb="10">
      <t>ホウホウ</t>
    </rPh>
    <rPh sb="10" eb="11">
      <t>オヨ</t>
    </rPh>
    <rPh sb="12" eb="14">
      <t>テイシュツ</t>
    </rPh>
    <rPh sb="14" eb="16">
      <t>シリョウ</t>
    </rPh>
    <phoneticPr fontId="2"/>
  </si>
  <si>
    <t>加算点
満点</t>
    <rPh sb="0" eb="2">
      <t>カサン</t>
    </rPh>
    <rPh sb="2" eb="3">
      <t>テン</t>
    </rPh>
    <rPh sb="4" eb="6">
      <t>マンテン</t>
    </rPh>
    <phoneticPr fontId="2"/>
  </si>
  <si>
    <t>当該工事で、技術資料又は施工体制確認資料に記載の内容に不履行があった場合の取り扱い</t>
    <rPh sb="0" eb="2">
      <t>トウガイ</t>
    </rPh>
    <rPh sb="6" eb="8">
      <t>ギジュツ</t>
    </rPh>
    <rPh sb="8" eb="10">
      <t>シリョウ</t>
    </rPh>
    <rPh sb="10" eb="11">
      <t>マタ</t>
    </rPh>
    <rPh sb="21" eb="23">
      <t>キサイ</t>
    </rPh>
    <rPh sb="24" eb="26">
      <t>ナイヨウ</t>
    </rPh>
    <phoneticPr fontId="2"/>
  </si>
  <si>
    <t>当該工事の履行確認を伴う評価項目に不履行があった場合、「技術提案等不履行確定通知書」により不履行項目・不履行による減点の対象となる期間などを通知します。
「技術提案等不履行確定通知書」に記載した期間に三重県が総合評価方式で発注する工事（以下「発注工事」という。）で、「貴社の換算前加算点合計」から「発注工事の換算前加算点満点」の1割を減点します。
貴社が特定建設工事共同企業体又は経常建設共同企業体の構成員である場合も、「発注工事の換算前加算点満点」の１割を減点します。</t>
    <rPh sb="0" eb="2">
      <t>トウガイ</t>
    </rPh>
    <rPh sb="28" eb="30">
      <t>ギジュツ</t>
    </rPh>
    <rPh sb="30" eb="32">
      <t>テイアン</t>
    </rPh>
    <rPh sb="32" eb="33">
      <t>トウ</t>
    </rPh>
    <rPh sb="33" eb="36">
      <t>フリコウ</t>
    </rPh>
    <rPh sb="36" eb="38">
      <t>カクテイ</t>
    </rPh>
    <rPh sb="38" eb="41">
      <t>ツウチショ</t>
    </rPh>
    <rPh sb="45" eb="48">
      <t>フリコウ</t>
    </rPh>
    <rPh sb="48" eb="50">
      <t>コウモク</t>
    </rPh>
    <rPh sb="51" eb="54">
      <t>フリコウ</t>
    </rPh>
    <rPh sb="57" eb="59">
      <t>ゲンテン</t>
    </rPh>
    <rPh sb="60" eb="62">
      <t>タイショウ</t>
    </rPh>
    <rPh sb="65" eb="67">
      <t>キカン</t>
    </rPh>
    <rPh sb="70" eb="72">
      <t>ツウチ</t>
    </rPh>
    <rPh sb="93" eb="95">
      <t>キサイ</t>
    </rPh>
    <rPh sb="97" eb="99">
      <t>キカン</t>
    </rPh>
    <rPh sb="115" eb="117">
      <t>コウジ</t>
    </rPh>
    <rPh sb="143" eb="145">
      <t>ゴウケイ</t>
    </rPh>
    <rPh sb="179" eb="181">
      <t>ケンセツ</t>
    </rPh>
    <rPh sb="181" eb="183">
      <t>コウジ</t>
    </rPh>
    <rPh sb="183" eb="185">
      <t>キョウドウ</t>
    </rPh>
    <rPh sb="185" eb="188">
      <t>キギョウタイ</t>
    </rPh>
    <rPh sb="192" eb="194">
      <t>ケンセツ</t>
    </rPh>
    <rPh sb="194" eb="196">
      <t>キョウドウ</t>
    </rPh>
    <rPh sb="196" eb="199">
      <t>キギョウタイ</t>
    </rPh>
    <phoneticPr fontId="2"/>
  </si>
  <si>
    <t>令和　　年　　月　　日</t>
    <rPh sb="0" eb="1">
      <t>レイ</t>
    </rPh>
    <rPh sb="1" eb="2">
      <t>ワ</t>
    </rPh>
    <rPh sb="4" eb="5">
      <t>ネン</t>
    </rPh>
    <rPh sb="7" eb="8">
      <t>ツキ</t>
    </rPh>
    <rPh sb="10" eb="11">
      <t>ヒ</t>
    </rPh>
    <phoneticPr fontId="2"/>
  </si>
  <si>
    <t>技　術　資　料　届　出　書</t>
    <rPh sb="0" eb="1">
      <t>ワザ</t>
    </rPh>
    <rPh sb="2" eb="3">
      <t>ジュツ</t>
    </rPh>
    <rPh sb="4" eb="5">
      <t>シ</t>
    </rPh>
    <rPh sb="6" eb="7">
      <t>リョウ</t>
    </rPh>
    <rPh sb="8" eb="9">
      <t>トドケ</t>
    </rPh>
    <rPh sb="10" eb="11">
      <t>デ</t>
    </rPh>
    <rPh sb="12" eb="13">
      <t>ショ</t>
    </rPh>
    <phoneticPr fontId="2"/>
  </si>
  <si>
    <t>三重県知事</t>
    <rPh sb="0" eb="3">
      <t>ミエケン</t>
    </rPh>
    <rPh sb="3" eb="5">
      <t>チジ</t>
    </rPh>
    <phoneticPr fontId="2"/>
  </si>
  <si>
    <t>あて</t>
    <phoneticPr fontId="2"/>
  </si>
  <si>
    <t>住　所</t>
    <rPh sb="0" eb="1">
      <t>ジュウ</t>
    </rPh>
    <rPh sb="2" eb="3">
      <t>ショ</t>
    </rPh>
    <phoneticPr fontId="2"/>
  </si>
  <si>
    <t>会社名</t>
    <rPh sb="0" eb="2">
      <t>カイシャ</t>
    </rPh>
    <rPh sb="2" eb="3">
      <t>ナ</t>
    </rPh>
    <phoneticPr fontId="2"/>
  </si>
  <si>
    <t>代表者氏名</t>
    <rPh sb="0" eb="3">
      <t>ダイヒョウシャ</t>
    </rPh>
    <rPh sb="3" eb="5">
      <t>シメイ</t>
    </rPh>
    <phoneticPr fontId="2"/>
  </si>
  <si>
    <t>工 事 名</t>
    <rPh sb="0" eb="1">
      <t>コウ</t>
    </rPh>
    <rPh sb="2" eb="3">
      <t>コト</t>
    </rPh>
    <rPh sb="4" eb="5">
      <t>メイ</t>
    </rPh>
    <phoneticPr fontId="2"/>
  </si>
  <si>
    <t>：</t>
    <phoneticPr fontId="2"/>
  </si>
  <si>
    <t>　上記工事の技術資料を提出します。なお、地方自治法施行令（昭和22年政令第16号）</t>
    <rPh sb="1" eb="3">
      <t>ジョウキ</t>
    </rPh>
    <rPh sb="3" eb="5">
      <t>コウジ</t>
    </rPh>
    <rPh sb="6" eb="8">
      <t>ギジュツ</t>
    </rPh>
    <rPh sb="8" eb="10">
      <t>シリョウ</t>
    </rPh>
    <rPh sb="11" eb="13">
      <t>テイシュツ</t>
    </rPh>
    <rPh sb="20" eb="22">
      <t>チホウ</t>
    </rPh>
    <rPh sb="22" eb="24">
      <t>ジチ</t>
    </rPh>
    <rPh sb="24" eb="25">
      <t>ホウ</t>
    </rPh>
    <rPh sb="25" eb="27">
      <t>セコウ</t>
    </rPh>
    <rPh sb="27" eb="28">
      <t>レイ</t>
    </rPh>
    <rPh sb="29" eb="31">
      <t>ショウワ</t>
    </rPh>
    <rPh sb="33" eb="34">
      <t>ネン</t>
    </rPh>
    <rPh sb="34" eb="36">
      <t>セイレイ</t>
    </rPh>
    <rPh sb="36" eb="37">
      <t>ダイ</t>
    </rPh>
    <rPh sb="39" eb="40">
      <t>ゴウ</t>
    </rPh>
    <phoneticPr fontId="2"/>
  </si>
  <si>
    <t>第167条の4の規定に該当する者でないこと並びに確認資料の内容は、事実と相違ない</t>
    <rPh sb="0" eb="1">
      <t>ダイ</t>
    </rPh>
    <rPh sb="4" eb="5">
      <t>ジョウ</t>
    </rPh>
    <rPh sb="8" eb="10">
      <t>キテイ</t>
    </rPh>
    <rPh sb="11" eb="13">
      <t>ガイトウ</t>
    </rPh>
    <rPh sb="15" eb="16">
      <t>モノ</t>
    </rPh>
    <rPh sb="21" eb="22">
      <t>ナラ</t>
    </rPh>
    <rPh sb="24" eb="26">
      <t>カクニン</t>
    </rPh>
    <rPh sb="26" eb="28">
      <t>シリョウ</t>
    </rPh>
    <rPh sb="29" eb="31">
      <t>ナイヨウ</t>
    </rPh>
    <rPh sb="33" eb="35">
      <t>ジジツ</t>
    </rPh>
    <rPh sb="36" eb="38">
      <t>ソウイ</t>
    </rPh>
    <phoneticPr fontId="2"/>
  </si>
  <si>
    <t>ことを誓約します。問い合わせ先は次のとおりです。</t>
    <rPh sb="3" eb="5">
      <t>セイヤク</t>
    </rPh>
    <rPh sb="9" eb="10">
      <t>ト</t>
    </rPh>
    <rPh sb="11" eb="12">
      <t>ア</t>
    </rPh>
    <rPh sb="14" eb="15">
      <t>サキ</t>
    </rPh>
    <rPh sb="16" eb="17">
      <t>ツギ</t>
    </rPh>
    <phoneticPr fontId="2"/>
  </si>
  <si>
    <t>【問い合わせ先】</t>
    <rPh sb="1" eb="2">
      <t>ト</t>
    </rPh>
    <rPh sb="3" eb="4">
      <t>ア</t>
    </rPh>
    <rPh sb="6" eb="7">
      <t>サキ</t>
    </rPh>
    <phoneticPr fontId="2"/>
  </si>
  <si>
    <t>担当者</t>
    <rPh sb="0" eb="3">
      <t>タントウシャ</t>
    </rPh>
    <phoneticPr fontId="2"/>
  </si>
  <si>
    <t>○○　○○</t>
    <phoneticPr fontId="2"/>
  </si>
  <si>
    <t>部　署</t>
    <rPh sb="0" eb="1">
      <t>ブ</t>
    </rPh>
    <rPh sb="2" eb="3">
      <t>ショ</t>
    </rPh>
    <phoneticPr fontId="2"/>
  </si>
  <si>
    <t>○○本店　○○部　○○課</t>
    <rPh sb="2" eb="4">
      <t>ホンテン</t>
    </rPh>
    <rPh sb="7" eb="8">
      <t>ブ</t>
    </rPh>
    <rPh sb="11" eb="12">
      <t>カ</t>
    </rPh>
    <phoneticPr fontId="2"/>
  </si>
  <si>
    <t>○○県○○市○○</t>
    <rPh sb="2" eb="3">
      <t>ケン</t>
    </rPh>
    <rPh sb="5" eb="6">
      <t>シ</t>
    </rPh>
    <phoneticPr fontId="2"/>
  </si>
  <si>
    <t>電話番号</t>
    <rPh sb="0" eb="2">
      <t>デンワ</t>
    </rPh>
    <rPh sb="2" eb="4">
      <t>バンゴウ</t>
    </rPh>
    <phoneticPr fontId="2"/>
  </si>
  <si>
    <t>＊＊＊－＊＊＊＊－＊＊＊＊</t>
    <phoneticPr fontId="2"/>
  </si>
  <si>
    <t>ＦＡＸ</t>
    <phoneticPr fontId="2"/>
  </si>
  <si>
    <t>Ｅ-mail</t>
    <phoneticPr fontId="2"/>
  </si>
  <si>
    <t>（様式１）　加算点申告書</t>
    <rPh sb="1" eb="3">
      <t>ヨウシキ</t>
    </rPh>
    <rPh sb="6" eb="8">
      <t>カサン</t>
    </rPh>
    <rPh sb="8" eb="9">
      <t>テン</t>
    </rPh>
    <rPh sb="9" eb="12">
      <t>シンコクショ</t>
    </rPh>
    <phoneticPr fontId="2"/>
  </si>
  <si>
    <t>評価基準</t>
    <rPh sb="0" eb="1">
      <t>ヒョウカ</t>
    </rPh>
    <rPh sb="1" eb="3">
      <t>キジュン</t>
    </rPh>
    <phoneticPr fontId="2"/>
  </si>
  <si>
    <t>各評価項目の
自己評価</t>
    <rPh sb="0" eb="1">
      <t>カク</t>
    </rPh>
    <rPh sb="1" eb="3">
      <t>ヒョウカ</t>
    </rPh>
    <rPh sb="3" eb="5">
      <t>コウモク</t>
    </rPh>
    <rPh sb="7" eb="9">
      <t>ジコ</t>
    </rPh>
    <rPh sb="9" eb="11">
      <t>ヒョウカ</t>
    </rPh>
    <phoneticPr fontId="2"/>
  </si>
  <si>
    <t>自己
加算点</t>
    <rPh sb="0" eb="1">
      <t>ジコ</t>
    </rPh>
    <rPh sb="3" eb="5">
      <t>カサン</t>
    </rPh>
    <rPh sb="5" eb="6">
      <t>テン</t>
    </rPh>
    <phoneticPr fontId="2"/>
  </si>
  <si>
    <t>基準</t>
    <rPh sb="0" eb="2">
      <t>キジュン</t>
    </rPh>
    <phoneticPr fontId="2"/>
  </si>
  <si>
    <t>【申告工事成績点】</t>
    <rPh sb="1" eb="3">
      <t>シンコク</t>
    </rPh>
    <rPh sb="3" eb="5">
      <t>コウジ</t>
    </rPh>
    <rPh sb="5" eb="7">
      <t>セイセキ</t>
    </rPh>
    <rPh sb="7" eb="8">
      <t>テン</t>
    </rPh>
    <phoneticPr fontId="2"/>
  </si>
  <si>
    <t>【総合点】</t>
    <rPh sb="1" eb="3">
      <t>ソウゴウ</t>
    </rPh>
    <rPh sb="3" eb="4">
      <t>テン</t>
    </rPh>
    <phoneticPr fontId="2"/>
  </si>
  <si>
    <t>合計</t>
    <rPh sb="0" eb="2">
      <t>ゴウケイ</t>
    </rPh>
    <phoneticPr fontId="2"/>
  </si>
  <si>
    <t>【記入上の注意】</t>
    <rPh sb="1" eb="3">
      <t>キニュウ</t>
    </rPh>
    <rPh sb="3" eb="4">
      <t>ジョウ</t>
    </rPh>
    <rPh sb="5" eb="7">
      <t>チュウイ</t>
    </rPh>
    <phoneticPr fontId="2"/>
  </si>
  <si>
    <t>・</t>
    <phoneticPr fontId="2"/>
  </si>
  <si>
    <t>黄色着色のセルは、該当する数値を直接入力してください。加算点は、自動計算により表示されます。</t>
    <rPh sb="0" eb="2">
      <t>キイロ</t>
    </rPh>
    <rPh sb="2" eb="4">
      <t>チャクショク</t>
    </rPh>
    <rPh sb="9" eb="11">
      <t>ガイトウ</t>
    </rPh>
    <rPh sb="13" eb="15">
      <t>スウチ</t>
    </rPh>
    <rPh sb="16" eb="18">
      <t>チョクセツ</t>
    </rPh>
    <rPh sb="18" eb="20">
      <t>ニュウリョク</t>
    </rPh>
    <rPh sb="27" eb="29">
      <t>カサン</t>
    </rPh>
    <rPh sb="29" eb="30">
      <t>テン</t>
    </rPh>
    <rPh sb="32" eb="34">
      <t>ジドウ</t>
    </rPh>
    <rPh sb="34" eb="36">
      <t>ケイサン</t>
    </rPh>
    <rPh sb="39" eb="41">
      <t>ヒョウジ</t>
    </rPh>
    <phoneticPr fontId="2"/>
  </si>
  <si>
    <t>橙色着色のセルは、セル中から該当する項目を選択してください。加算点は、選択した内容に応じて自動で表示されます。</t>
    <rPh sb="0" eb="2">
      <t>ダイダイイロ</t>
    </rPh>
    <rPh sb="2" eb="4">
      <t>チャクショク</t>
    </rPh>
    <rPh sb="11" eb="12">
      <t>チュウ</t>
    </rPh>
    <rPh sb="14" eb="16">
      <t>ガイトウ</t>
    </rPh>
    <rPh sb="18" eb="20">
      <t>コウモク</t>
    </rPh>
    <rPh sb="21" eb="23">
      <t>センタク</t>
    </rPh>
    <rPh sb="30" eb="32">
      <t>カサン</t>
    </rPh>
    <rPh sb="32" eb="33">
      <t>テン</t>
    </rPh>
    <rPh sb="35" eb="37">
      <t>センタク</t>
    </rPh>
    <rPh sb="39" eb="41">
      <t>ナイヨウ</t>
    </rPh>
    <rPh sb="42" eb="43">
      <t>オウ</t>
    </rPh>
    <rPh sb="45" eb="47">
      <t>ジドウ</t>
    </rPh>
    <rPh sb="48" eb="50">
      <t>ヒョウジ</t>
    </rPh>
    <phoneticPr fontId="2"/>
  </si>
  <si>
    <t>評価項目及び評価基準の詳細については、「評価項目一覧」及び「技術資料作成上の留意事項」で確認してください。</t>
    <rPh sb="0" eb="2">
      <t>ヒョウカ</t>
    </rPh>
    <rPh sb="2" eb="4">
      <t>コウモク</t>
    </rPh>
    <rPh sb="4" eb="5">
      <t>オヨ</t>
    </rPh>
    <rPh sb="6" eb="8">
      <t>ヒョウカ</t>
    </rPh>
    <rPh sb="8" eb="10">
      <t>キジュン</t>
    </rPh>
    <rPh sb="11" eb="13">
      <t>ショウサイ</t>
    </rPh>
    <rPh sb="20" eb="22">
      <t>ヒョウカ</t>
    </rPh>
    <rPh sb="22" eb="24">
      <t>コウモク</t>
    </rPh>
    <rPh sb="24" eb="26">
      <t>イチラン</t>
    </rPh>
    <rPh sb="27" eb="28">
      <t>オヨ</t>
    </rPh>
    <rPh sb="30" eb="32">
      <t>ギジュツ</t>
    </rPh>
    <rPh sb="32" eb="34">
      <t>シリョウ</t>
    </rPh>
    <rPh sb="34" eb="36">
      <t>サクセイ</t>
    </rPh>
    <rPh sb="36" eb="37">
      <t>ジョウ</t>
    </rPh>
    <rPh sb="38" eb="40">
      <t>リュウイ</t>
    </rPh>
    <rPh sb="40" eb="42">
      <t>ジコウ</t>
    </rPh>
    <rPh sb="44" eb="46">
      <t>カクニン</t>
    </rPh>
    <phoneticPr fontId="2"/>
  </si>
  <si>
    <t>このシートは「評価項目一覧」とリンクしています。自己加算点が表示されていない場合は評価しません。</t>
    <rPh sb="7" eb="9">
      <t>ヒョウカ</t>
    </rPh>
    <rPh sb="9" eb="11">
      <t>コウモク</t>
    </rPh>
    <rPh sb="11" eb="13">
      <t>イチラン</t>
    </rPh>
    <rPh sb="24" eb="26">
      <t>ジコ</t>
    </rPh>
    <rPh sb="26" eb="28">
      <t>カサン</t>
    </rPh>
    <rPh sb="28" eb="29">
      <t>テン</t>
    </rPh>
    <rPh sb="30" eb="32">
      <t>ヒョウジ</t>
    </rPh>
    <rPh sb="38" eb="40">
      <t>バアイ</t>
    </rPh>
    <rPh sb="41" eb="43">
      <t>ヒョウカ</t>
    </rPh>
    <phoneticPr fontId="2"/>
  </si>
  <si>
    <t>評価基準</t>
  </si>
  <si>
    <t>構成員Ａの評価</t>
  </si>
  <si>
    <t>構成員Ｂの評価</t>
  </si>
  <si>
    <t>経常ＪＶの評価</t>
  </si>
  <si>
    <t>配点</t>
  </si>
  <si>
    <t>基準</t>
  </si>
  <si>
    <t>各評価項目の
自己評価</t>
  </si>
  <si>
    <t>自己
加算点</t>
    <phoneticPr fontId="2"/>
  </si>
  <si>
    <t>自己
加算点</t>
  </si>
  <si>
    <t>―</t>
    <phoneticPr fontId="2"/>
  </si>
  <si>
    <t>―</t>
  </si>
  <si>
    <t>このシートは「評価項目一覧」とリンクしています。自己加算点が表示されていない場合は評価しません。</t>
    <phoneticPr fontId="2"/>
  </si>
  <si>
    <t>（様式２）　地域精通度・企業の技術力等に関する技術資料</t>
    <rPh sb="1" eb="3">
      <t>ヨウシキ</t>
    </rPh>
    <rPh sb="12" eb="14">
      <t>キギョウ</t>
    </rPh>
    <rPh sb="15" eb="18">
      <t>ギジュツリョク</t>
    </rPh>
    <rPh sb="18" eb="19">
      <t>トウ</t>
    </rPh>
    <phoneticPr fontId="2"/>
  </si>
  <si>
    <t>会社名</t>
    <rPh sb="0" eb="3">
      <t>カイシャメイ</t>
    </rPh>
    <phoneticPr fontId="2"/>
  </si>
  <si>
    <t>【地域精通度】</t>
    <rPh sb="1" eb="3">
      <t>チイキ</t>
    </rPh>
    <rPh sb="3" eb="5">
      <t>セイツウ</t>
    </rPh>
    <rPh sb="5" eb="6">
      <t>ド</t>
    </rPh>
    <phoneticPr fontId="2"/>
  </si>
  <si>
    <t>本店所在地</t>
    <rPh sb="0" eb="2">
      <t>ホンテン</t>
    </rPh>
    <rPh sb="2" eb="5">
      <t>ショザイチ</t>
    </rPh>
    <phoneticPr fontId="2"/>
  </si>
  <si>
    <t>所在地の変更日</t>
    <rPh sb="0" eb="3">
      <t>ショザイチ</t>
    </rPh>
    <rPh sb="4" eb="7">
      <t>ヘンコウビ</t>
    </rPh>
    <phoneticPr fontId="2"/>
  </si>
  <si>
    <t>　　　　　年　　月　　日</t>
    <rPh sb="5" eb="6">
      <t>ネン</t>
    </rPh>
    <rPh sb="8" eb="9">
      <t>ガツ</t>
    </rPh>
    <rPh sb="11" eb="12">
      <t>ニチ</t>
    </rPh>
    <phoneticPr fontId="2"/>
  </si>
  <si>
    <t>旧所在地</t>
    <rPh sb="0" eb="4">
      <t>キュウショザイチ</t>
    </rPh>
    <phoneticPr fontId="2"/>
  </si>
  <si>
    <t>施工箇所地域
における
工事実績</t>
    <rPh sb="0" eb="2">
      <t>セコウ</t>
    </rPh>
    <rPh sb="2" eb="4">
      <t>カショ</t>
    </rPh>
    <rPh sb="4" eb="6">
      <t>チイキ</t>
    </rPh>
    <phoneticPr fontId="2"/>
  </si>
  <si>
    <t>コリンズ登録番号</t>
    <phoneticPr fontId="2"/>
  </si>
  <si>
    <t>工事名称</t>
    <phoneticPr fontId="2"/>
  </si>
  <si>
    <t>【企業の技術力等】</t>
    <rPh sb="1" eb="2">
      <t>キギョウ</t>
    </rPh>
    <rPh sb="2" eb="5">
      <t>ギジュツリョク</t>
    </rPh>
    <rPh sb="5" eb="6">
      <t>トウ</t>
    </rPh>
    <rPh sb="6" eb="7">
      <t>カン</t>
    </rPh>
    <phoneticPr fontId="2"/>
  </si>
  <si>
    <t>三重県の
工事評定点</t>
    <rPh sb="0" eb="3">
      <t>ミエケン</t>
    </rPh>
    <rPh sb="5" eb="7">
      <t>コウジ</t>
    </rPh>
    <rPh sb="7" eb="9">
      <t>ヒョウテイ</t>
    </rPh>
    <rPh sb="9" eb="10">
      <t>テン</t>
    </rPh>
    <phoneticPr fontId="2"/>
  </si>
  <si>
    <t>令和５年４月１日以降に完成検査を行った工事の評定点</t>
    <rPh sb="0" eb="2">
      <t>レイワ</t>
    </rPh>
    <rPh sb="3" eb="4">
      <t>ネン</t>
    </rPh>
    <rPh sb="8" eb="10">
      <t>イコウ</t>
    </rPh>
    <phoneticPr fontId="2"/>
  </si>
  <si>
    <t>申告工事成績点</t>
    <rPh sb="0" eb="2">
      <t>シンコク</t>
    </rPh>
    <rPh sb="2" eb="4">
      <t>コウジ</t>
    </rPh>
    <rPh sb="4" eb="6">
      <t>セイセキ</t>
    </rPh>
    <rPh sb="6" eb="7">
      <t>テン</t>
    </rPh>
    <phoneticPr fontId="2"/>
  </si>
  <si>
    <t>点</t>
    <rPh sb="0" eb="1">
      <t>テン</t>
    </rPh>
    <phoneticPr fontId="2"/>
  </si>
  <si>
    <t>契約件数</t>
    <rPh sb="0" eb="1">
      <t>ケイヤク</t>
    </rPh>
    <rPh sb="1" eb="3">
      <t>ケンスウ</t>
    </rPh>
    <phoneticPr fontId="2"/>
  </si>
  <si>
    <t>【地域精通度の注意事項】</t>
    <rPh sb="1" eb="3">
      <t>チイキ</t>
    </rPh>
    <rPh sb="3" eb="5">
      <t>セイツウ</t>
    </rPh>
    <rPh sb="5" eb="6">
      <t>ド</t>
    </rPh>
    <phoneticPr fontId="2"/>
  </si>
  <si>
    <t>注1：</t>
    <phoneticPr fontId="2"/>
  </si>
  <si>
    <t>本店と建設業法上の主たる営業所の所在地が同じ場合は、本店所在地の入力は不要です。</t>
    <rPh sb="26" eb="28">
      <t>ホンテン</t>
    </rPh>
    <rPh sb="28" eb="31">
      <t>ショザイチ</t>
    </rPh>
    <rPh sb="32" eb="34">
      <t>ニュウリョク</t>
    </rPh>
    <phoneticPr fontId="2"/>
  </si>
  <si>
    <t>注2：</t>
    <phoneticPr fontId="2"/>
  </si>
  <si>
    <t>本店及び建設業法上の主たる営業所の所在地を変更していない場合は、旧所在地と変更日の入力は不要です。</t>
    <rPh sb="32" eb="36">
      <t>キュウショザイチ</t>
    </rPh>
    <rPh sb="37" eb="40">
      <t>ヘンコウビ</t>
    </rPh>
    <rPh sb="41" eb="43">
      <t>ニュウリョク</t>
    </rPh>
    <phoneticPr fontId="2"/>
  </si>
  <si>
    <t>【企業の技術力等の注意事項】</t>
    <rPh sb="0" eb="1">
      <t>キギョウ</t>
    </rPh>
    <rPh sb="1" eb="4">
      <t>ギジュツリョク</t>
    </rPh>
    <rPh sb="4" eb="5">
      <t>トウ</t>
    </rPh>
    <rPh sb="5" eb="6">
      <t>カン</t>
    </rPh>
    <phoneticPr fontId="2"/>
  </si>
  <si>
    <t>【工事成績】</t>
    <rPh sb="1" eb="3">
      <t>コウジ</t>
    </rPh>
    <rPh sb="3" eb="5">
      <t>セイセキ</t>
    </rPh>
    <phoneticPr fontId="2"/>
  </si>
  <si>
    <t xml:space="preserve">注1：
</t>
    <phoneticPr fontId="2"/>
  </si>
  <si>
    <t>令和５年４月１日から当該工事の入札公告日までに三重県が通知（工事成績認定書）した土木一式工事の評定点を、任意の件数だけ入力してください。
１０件まで申告できます。</t>
    <rPh sb="0" eb="2">
      <t>レイワ</t>
    </rPh>
    <rPh sb="3" eb="4">
      <t>ネン</t>
    </rPh>
    <phoneticPr fontId="2"/>
  </si>
  <si>
    <t>記載例</t>
    <rPh sb="0" eb="3">
      <t>キサイレイ</t>
    </rPh>
    <phoneticPr fontId="2"/>
  </si>
  <si>
    <t>【契約件数】</t>
    <rPh sb="1" eb="3">
      <t>ケイヤク</t>
    </rPh>
    <rPh sb="3" eb="5">
      <t>ケンスウ</t>
    </rPh>
    <phoneticPr fontId="2"/>
  </si>
  <si>
    <t>（様式４）　技術提案に関する技術資料</t>
    <phoneticPr fontId="2"/>
  </si>
  <si>
    <t>工事名：</t>
    <rPh sb="0" eb="2">
      <t>コウジ</t>
    </rPh>
    <rPh sb="2" eb="3">
      <t>メイ</t>
    </rPh>
    <rPh sb="3" eb="4">
      <t>シャメイ</t>
    </rPh>
    <phoneticPr fontId="2"/>
  </si>
  <si>
    <t>会社名</t>
    <rPh sb="0" eb="2">
      <t>カイシャ</t>
    </rPh>
    <rPh sb="2" eb="3">
      <t>メイ</t>
    </rPh>
    <phoneticPr fontId="2"/>
  </si>
  <si>
    <t>※本頁は、提出不要です。</t>
    <rPh sb="1" eb="2">
      <t>ホン</t>
    </rPh>
    <rPh sb="2" eb="3">
      <t>ページ</t>
    </rPh>
    <rPh sb="5" eb="7">
      <t>テイシュツ</t>
    </rPh>
    <rPh sb="7" eb="9">
      <t>フヨウ</t>
    </rPh>
    <phoneticPr fontId="2"/>
  </si>
  <si>
    <t>特記課題</t>
    <rPh sb="0" eb="2">
      <t>トッキ</t>
    </rPh>
    <rPh sb="2" eb="4">
      <t>カダイ</t>
    </rPh>
    <phoneticPr fontId="2"/>
  </si>
  <si>
    <t>【特記課題の注意事項】</t>
    <rPh sb="1" eb="3">
      <t>トッキ</t>
    </rPh>
    <rPh sb="3" eb="5">
      <t>カダイ</t>
    </rPh>
    <phoneticPr fontId="2"/>
  </si>
  <si>
    <t>項目１</t>
    <rPh sb="0" eb="2">
      <t>コウモク</t>
    </rPh>
    <phoneticPr fontId="2"/>
  </si>
  <si>
    <t>留意点①</t>
    <phoneticPr fontId="2"/>
  </si>
  <si>
    <t>1
2
3
4
5
6
7
8
9
10
11
12
13
14
15</t>
    <phoneticPr fontId="2"/>
  </si>
  <si>
    <t>評価項目一覧に示す３項目について、工事を行ううえでの留意点とその理由をそれぞれ簡潔に</t>
    <phoneticPr fontId="2"/>
  </si>
  <si>
    <t>　</t>
    <phoneticPr fontId="2"/>
  </si>
  <si>
    <t>記載してください。</t>
    <phoneticPr fontId="2"/>
  </si>
  <si>
    <t>具体的に実施する対策などを記載しても、その部分は評価しません。</t>
  </si>
  <si>
    <t>文字の大きさは、１０ポイントとします。</t>
  </si>
  <si>
    <t>行列の挿入及びセルサイズの変更は、不可とします。</t>
  </si>
  <si>
    <t>留意点②</t>
    <phoneticPr fontId="2"/>
  </si>
  <si>
    <t>各項目の留意点①～③は、それぞれ５行以内で記載するものとします。</t>
  </si>
  <si>
    <t>５行を超えて記載されている留意点は、評価しません。※例１、例２参照</t>
  </si>
  <si>
    <t>文字ポイントを小さくして、５行以内で記載されている留意点は、評価しません。※例３参照</t>
    <rPh sb="0" eb="2">
      <t>モジ</t>
    </rPh>
    <rPh sb="7" eb="8">
      <t>チイ</t>
    </rPh>
    <rPh sb="14" eb="15">
      <t>ギョウ</t>
    </rPh>
    <rPh sb="15" eb="17">
      <t>イナイ</t>
    </rPh>
    <rPh sb="18" eb="20">
      <t>キサイ</t>
    </rPh>
    <rPh sb="25" eb="28">
      <t>リュウイテン</t>
    </rPh>
    <rPh sb="38" eb="39">
      <t>レイ</t>
    </rPh>
    <rPh sb="40" eb="42">
      <t>サンショウ</t>
    </rPh>
    <phoneticPr fontId="2"/>
  </si>
  <si>
    <t>印刷した様式４で判断しますので、十分確認のうえ提出してください。</t>
    <rPh sb="0" eb="2">
      <t>インサツ</t>
    </rPh>
    <rPh sb="4" eb="6">
      <t>ヨウシキ</t>
    </rPh>
    <rPh sb="8" eb="10">
      <t>ハンダン</t>
    </rPh>
    <rPh sb="16" eb="18">
      <t>ジュウブン</t>
    </rPh>
    <rPh sb="18" eb="20">
      <t>カクニン</t>
    </rPh>
    <rPh sb="23" eb="25">
      <t>テイシュツ</t>
    </rPh>
    <phoneticPr fontId="2"/>
  </si>
  <si>
    <t>※電子媒体で提出された場合でも、印刷して判断します。</t>
    <rPh sb="1" eb="3">
      <t>デンシ</t>
    </rPh>
    <rPh sb="3" eb="5">
      <t>バイタイ</t>
    </rPh>
    <rPh sb="6" eb="8">
      <t>テイシュツ</t>
    </rPh>
    <rPh sb="11" eb="13">
      <t>バアイ</t>
    </rPh>
    <rPh sb="16" eb="18">
      <t>インサツ</t>
    </rPh>
    <rPh sb="20" eb="22">
      <t>ハンダン</t>
    </rPh>
    <phoneticPr fontId="2"/>
  </si>
  <si>
    <t>留意点③</t>
    <phoneticPr fontId="2"/>
  </si>
  <si>
    <t>一括審査対象工事の場合、工事名には入札への参加を希望するすべての工事名を記載してください。</t>
    <rPh sb="0" eb="8">
      <t>イッカツシンサタイショウコウジ</t>
    </rPh>
    <rPh sb="9" eb="11">
      <t>バアイ</t>
    </rPh>
    <rPh sb="12" eb="15">
      <t>コウジメイ</t>
    </rPh>
    <rPh sb="17" eb="19">
      <t>ニュウサツ</t>
    </rPh>
    <rPh sb="21" eb="23">
      <t>サンカ</t>
    </rPh>
    <rPh sb="24" eb="26">
      <t>キボウ</t>
    </rPh>
    <rPh sb="32" eb="34">
      <t>コウジ</t>
    </rPh>
    <rPh sb="34" eb="35">
      <t>メイ</t>
    </rPh>
    <rPh sb="36" eb="38">
      <t>キサイ</t>
    </rPh>
    <phoneticPr fontId="2"/>
  </si>
  <si>
    <t>項目２</t>
    <rPh sb="0" eb="2">
      <t>コウモク</t>
    </rPh>
    <phoneticPr fontId="2"/>
  </si>
  <si>
    <t>中勢沿岸流域下水道（松阪処理区）白山幹線人孔改築工事</t>
    <rPh sb="0" eb="9">
      <t>チュウセイエンガンリュウイキゲスイドウ</t>
    </rPh>
    <rPh sb="10" eb="15">
      <t>マツサカショリク</t>
    </rPh>
    <rPh sb="16" eb="18">
      <t>ハクサン</t>
    </rPh>
    <rPh sb="18" eb="20">
      <t>カンセン</t>
    </rPh>
    <rPh sb="20" eb="26">
      <t>ジンコウカイチクコウジ</t>
    </rPh>
    <phoneticPr fontId="2"/>
  </si>
  <si>
    <t>旧松阪市内</t>
    <rPh sb="0" eb="1">
      <t>キュウ</t>
    </rPh>
    <rPh sb="1" eb="3">
      <t>マツサカ</t>
    </rPh>
    <rPh sb="3" eb="4">
      <t>シ</t>
    </rPh>
    <rPh sb="4" eb="5">
      <t>ナイ</t>
    </rPh>
    <phoneticPr fontId="2"/>
  </si>
  <si>
    <t>上記以外の松阪建設事務所管内</t>
    <rPh sb="0" eb="2">
      <t>ジョウキ</t>
    </rPh>
    <rPh sb="2" eb="4">
      <t>イガイ</t>
    </rPh>
    <rPh sb="5" eb="7">
      <t>マツサカ</t>
    </rPh>
    <rPh sb="7" eb="9">
      <t>ケンセツ</t>
    </rPh>
    <rPh sb="9" eb="12">
      <t>ジムショ</t>
    </rPh>
    <rPh sb="12" eb="14">
      <t>カンナイ</t>
    </rPh>
    <phoneticPr fontId="2"/>
  </si>
  <si>
    <t>評価対象契約①の実績あり</t>
    <rPh sb="0" eb="2">
      <t>ヒョウカ</t>
    </rPh>
    <rPh sb="2" eb="4">
      <t>タイショウ</t>
    </rPh>
    <rPh sb="4" eb="6">
      <t>ケイヤク</t>
    </rPh>
    <rPh sb="8" eb="10">
      <t>ジッセキ</t>
    </rPh>
    <phoneticPr fontId="2"/>
  </si>
  <si>
    <t>評価対象契約②の実績あり</t>
    <rPh sb="0" eb="2">
      <t>ヒョウカ</t>
    </rPh>
    <rPh sb="2" eb="4">
      <t>タイショウ</t>
    </rPh>
    <rPh sb="4" eb="6">
      <t>ケイヤク</t>
    </rPh>
    <rPh sb="8" eb="10">
      <t>ジッセキ</t>
    </rPh>
    <phoneticPr fontId="2"/>
  </si>
  <si>
    <t>評価対象工事の実績あり</t>
    <rPh sb="0" eb="2">
      <t>ヒョウカ</t>
    </rPh>
    <rPh sb="2" eb="4">
      <t>タイショウ</t>
    </rPh>
    <rPh sb="4" eb="6">
      <t>コウジ</t>
    </rPh>
    <rPh sb="7" eb="9">
      <t>ジッセキ</t>
    </rPh>
    <phoneticPr fontId="2"/>
  </si>
  <si>
    <t>24
(最大12点/項目×2項目)</t>
    <rPh sb="4" eb="6">
      <t>サイダイ</t>
    </rPh>
    <rPh sb="8" eb="9">
      <t>テン</t>
    </rPh>
    <rPh sb="10" eb="12">
      <t>コウモク</t>
    </rPh>
    <rPh sb="14" eb="16">
      <t>コウモク</t>
    </rPh>
    <phoneticPr fontId="2"/>
  </si>
  <si>
    <t>地域貢献度</t>
    <rPh sb="0" eb="2">
      <t>チイキ</t>
    </rPh>
    <rPh sb="2" eb="4">
      <t>コウケン</t>
    </rPh>
    <rPh sb="4" eb="5">
      <t>ド</t>
    </rPh>
    <phoneticPr fontId="2"/>
  </si>
  <si>
    <t>旧松阪市内における工事実績あり</t>
    <rPh sb="0" eb="1">
      <t>キュウ</t>
    </rPh>
    <rPh sb="1" eb="4">
      <t>マツサカシ</t>
    </rPh>
    <rPh sb="4" eb="5">
      <t>ナイ</t>
    </rPh>
    <rPh sb="9" eb="11">
      <t>コウジ</t>
    </rPh>
    <rPh sb="11" eb="13">
      <t>ジッセキ</t>
    </rPh>
    <phoneticPr fontId="2"/>
  </si>
  <si>
    <t>（令和９年９月１８日　時点）</t>
    <rPh sb="1" eb="2">
      <t>レイ</t>
    </rPh>
    <rPh sb="2" eb="3">
      <t>ワ</t>
    </rPh>
    <rPh sb="4" eb="5">
      <t>ネン</t>
    </rPh>
    <rPh sb="6" eb="7">
      <t>ガツ</t>
    </rPh>
    <rPh sb="9" eb="10">
      <t>ニチ</t>
    </rPh>
    <rPh sb="11" eb="13">
      <t>ジテン</t>
    </rPh>
    <phoneticPr fontId="2"/>
  </si>
  <si>
    <t>入札公告日における、三重県発注の契約額２千万円以上の土木一式工事の契約件数が３件以上ある場合は、２件まで記載して下さい。</t>
    <rPh sb="0" eb="2">
      <t>ニュウサツ</t>
    </rPh>
    <rPh sb="10" eb="13">
      <t>ミエケン</t>
    </rPh>
    <rPh sb="22" eb="23">
      <t>エン</t>
    </rPh>
    <rPh sb="26" eb="28">
      <t>ドボク</t>
    </rPh>
    <rPh sb="28" eb="29">
      <t>イチ</t>
    </rPh>
    <rPh sb="29" eb="30">
      <t>シキ</t>
    </rPh>
    <rPh sb="30" eb="32">
      <t>コウジ</t>
    </rPh>
    <rPh sb="33" eb="35">
      <t>ケイヤク</t>
    </rPh>
    <rPh sb="35" eb="37">
      <t>ケンスウ</t>
    </rPh>
    <rPh sb="39" eb="40">
      <t>ケン</t>
    </rPh>
    <rPh sb="40" eb="42">
      <t>イジョウ</t>
    </rPh>
    <rPh sb="44" eb="46">
      <t>バアイ</t>
    </rPh>
    <rPh sb="49" eb="50">
      <t>ケン</t>
    </rPh>
    <rPh sb="52" eb="54">
      <t>キサイ</t>
    </rPh>
    <rPh sb="56" eb="57">
      <t>クダ</t>
    </rPh>
    <phoneticPr fontId="2"/>
  </si>
  <si>
    <t>旧松阪市内において、単独又は共同企業体構成員（出資比率20％以上に限る）の元請として受注し、令和５年度以降に完成し、かつ、引渡しが済んでいる契約金額５百万円以上の工事の実績の有無により評価します。
・評価対象の工事実績は１件とし、コリンズに登録された公共機関等発注の工事に限ります。</t>
    <rPh sb="0" eb="1">
      <t>キュウ</t>
    </rPh>
    <rPh sb="1" eb="3">
      <t>マツサカ</t>
    </rPh>
    <rPh sb="3" eb="4">
      <t>シ</t>
    </rPh>
    <rPh sb="14" eb="16">
      <t>キョウドウ</t>
    </rPh>
    <rPh sb="16" eb="19">
      <t>キギョウタイ</t>
    </rPh>
    <rPh sb="46" eb="48">
      <t>レイワ</t>
    </rPh>
    <rPh sb="75" eb="76">
      <t>ヒャク</t>
    </rPh>
    <phoneticPr fontId="2"/>
  </si>
  <si>
    <t>「評価対象契約①の実績」、「評価対象契約②の実績」の有無により評価します。
「評価対象契約①」とは、令和６年度下半期から令和８年度上半期における中南勢流域下水道事務所発注の流域下水道管渠施設等小規模委託元請実績を指します。
「評価対象契約②」とは、令和６年度又は令和７年度における松阪建設事務所発注の地域維持型維持修繕業務委託元請契約実績の有無、もしくは令和６年度下半期から令和８年度上半期における宮川ダム公共土木施設小規模修繕業務委託元請契約実績の有無により評価します。
・地域維持型維持修繕業務委託元請契約実績は、建設共同企業体の代表者を含む全ての構成員を評価の対象とします。
・ただし、乙型に関しては、地域維持型建設共同企業体協定書第８条に基づき、小規模業務が分担する業務に含まれない場合は、評価の対象としません。
※「評価対象契約①」の実績と、「評価対象契約②」の実績は重複して評価しません。</t>
    <rPh sb="1" eb="3">
      <t>ヒョウカ</t>
    </rPh>
    <rPh sb="3" eb="5">
      <t>タイショウ</t>
    </rPh>
    <rPh sb="5" eb="7">
      <t>ケイヤク</t>
    </rPh>
    <rPh sb="9" eb="11">
      <t>ジッセキ</t>
    </rPh>
    <rPh sb="14" eb="16">
      <t>ヒョウカ</t>
    </rPh>
    <rPh sb="16" eb="18">
      <t>タイショウ</t>
    </rPh>
    <rPh sb="18" eb="20">
      <t>ケイヤク</t>
    </rPh>
    <rPh sb="22" eb="24">
      <t>ジッセキ</t>
    </rPh>
    <rPh sb="26" eb="28">
      <t>ウム</t>
    </rPh>
    <rPh sb="31" eb="33">
      <t>ヒョウカ</t>
    </rPh>
    <rPh sb="39" eb="45">
      <t>ヒョウカタイショウケイヤク</t>
    </rPh>
    <rPh sb="50" eb="52">
      <t>レイワ</t>
    </rPh>
    <rPh sb="53" eb="54">
      <t>ネン</t>
    </rPh>
    <rPh sb="54" eb="55">
      <t>ド</t>
    </rPh>
    <rPh sb="55" eb="56">
      <t>シモ</t>
    </rPh>
    <rPh sb="56" eb="58">
      <t>ハンキ</t>
    </rPh>
    <rPh sb="60" eb="62">
      <t>レイワ</t>
    </rPh>
    <rPh sb="63" eb="64">
      <t>ネン</t>
    </rPh>
    <rPh sb="64" eb="65">
      <t>ド</t>
    </rPh>
    <rPh sb="65" eb="66">
      <t>カミ</t>
    </rPh>
    <rPh sb="66" eb="68">
      <t>ハンキ</t>
    </rPh>
    <rPh sb="72" eb="83">
      <t>チュウナンセイリュウイキゲスイドウジムショ</t>
    </rPh>
    <rPh sb="83" eb="85">
      <t>ハッチュウ</t>
    </rPh>
    <rPh sb="86" eb="91">
      <t>リュウイキゲスイドウ</t>
    </rPh>
    <rPh sb="91" eb="93">
      <t>カンキョ</t>
    </rPh>
    <rPh sb="93" eb="95">
      <t>シセツ</t>
    </rPh>
    <rPh sb="95" eb="96">
      <t>トウ</t>
    </rPh>
    <rPh sb="96" eb="99">
      <t>ショウキボ</t>
    </rPh>
    <rPh sb="101" eb="103">
      <t>モトウ</t>
    </rPh>
    <rPh sb="103" eb="105">
      <t>ジッセキ</t>
    </rPh>
    <rPh sb="106" eb="107">
      <t>サ</t>
    </rPh>
    <rPh sb="113" eb="115">
      <t>ヒョウカ</t>
    </rPh>
    <rPh sb="115" eb="117">
      <t>タイショウ</t>
    </rPh>
    <rPh sb="117" eb="119">
      <t>ケイヤク</t>
    </rPh>
    <rPh sb="124" eb="126">
      <t>レイワ</t>
    </rPh>
    <rPh sb="127" eb="129">
      <t>ネンド</t>
    </rPh>
    <rPh sb="129" eb="130">
      <t>マタ</t>
    </rPh>
    <rPh sb="131" eb="133">
      <t>レイワ</t>
    </rPh>
    <rPh sb="134" eb="136">
      <t>ネンド</t>
    </rPh>
    <rPh sb="140" eb="147">
      <t>マツサカケンセツジムショ</t>
    </rPh>
    <rPh sb="147" eb="149">
      <t>ハッチュウ</t>
    </rPh>
    <rPh sb="150" eb="155">
      <t>チイキイジガタ</t>
    </rPh>
    <rPh sb="155" eb="157">
      <t>イジ</t>
    </rPh>
    <rPh sb="157" eb="159">
      <t>シュウゼン</t>
    </rPh>
    <rPh sb="159" eb="161">
      <t>ギョウム</t>
    </rPh>
    <rPh sb="161" eb="163">
      <t>イタク</t>
    </rPh>
    <rPh sb="163" eb="165">
      <t>モトウ</t>
    </rPh>
    <rPh sb="165" eb="167">
      <t>ケイヤク</t>
    </rPh>
    <rPh sb="167" eb="169">
      <t>ジッセキ</t>
    </rPh>
    <rPh sb="170" eb="172">
      <t>ウム</t>
    </rPh>
    <rPh sb="177" eb="179">
      <t>レイワ</t>
    </rPh>
    <rPh sb="180" eb="182">
      <t>ネンド</t>
    </rPh>
    <rPh sb="182" eb="185">
      <t>シモハンキ</t>
    </rPh>
    <rPh sb="187" eb="189">
      <t>レイワ</t>
    </rPh>
    <rPh sb="190" eb="191">
      <t>ネン</t>
    </rPh>
    <rPh sb="191" eb="192">
      <t>ド</t>
    </rPh>
    <rPh sb="192" eb="195">
      <t>カミハンキ</t>
    </rPh>
    <rPh sb="199" eb="201">
      <t>ミヤガワ</t>
    </rPh>
    <rPh sb="203" eb="205">
      <t>コウキョウ</t>
    </rPh>
    <rPh sb="205" eb="207">
      <t>ドボク</t>
    </rPh>
    <rPh sb="207" eb="209">
      <t>シセツ</t>
    </rPh>
    <rPh sb="209" eb="212">
      <t>ショウキボ</t>
    </rPh>
    <rPh sb="212" eb="214">
      <t>シュウゼン</t>
    </rPh>
    <rPh sb="214" eb="216">
      <t>ギョウム</t>
    </rPh>
    <rPh sb="216" eb="218">
      <t>イタク</t>
    </rPh>
    <rPh sb="218" eb="220">
      <t>モトウ</t>
    </rPh>
    <rPh sb="220" eb="222">
      <t>ケイヤク</t>
    </rPh>
    <rPh sb="222" eb="224">
      <t>ジッセキ</t>
    </rPh>
    <rPh sb="225" eb="227">
      <t>ウム</t>
    </rPh>
    <rPh sb="230" eb="232">
      <t>ヒョウカ</t>
    </rPh>
    <rPh sb="243" eb="245">
      <t>イジ</t>
    </rPh>
    <rPh sb="323" eb="324">
      <t>モト</t>
    </rPh>
    <rPh sb="327" eb="330">
      <t>ショウキボ</t>
    </rPh>
    <rPh sb="330" eb="332">
      <t>ギョウム</t>
    </rPh>
    <rPh sb="333" eb="335">
      <t>ブンタン</t>
    </rPh>
    <rPh sb="337" eb="339">
      <t>ギョウム</t>
    </rPh>
    <rPh sb="340" eb="341">
      <t>フク</t>
    </rPh>
    <rPh sb="345" eb="347">
      <t>バアイ</t>
    </rPh>
    <rPh sb="349" eb="351">
      <t>ヒョウカ</t>
    </rPh>
    <rPh sb="364" eb="370">
      <t>ヒョウカタイショウケイヤク</t>
    </rPh>
    <rPh sb="373" eb="375">
      <t>ジッセキ</t>
    </rPh>
    <rPh sb="378" eb="385">
      <t>ヒョウカタイショウケイヤク２</t>
    </rPh>
    <rPh sb="387" eb="389">
      <t>ジッセキ</t>
    </rPh>
    <rPh sb="390" eb="392">
      <t>チョウフク</t>
    </rPh>
    <rPh sb="394" eb="396">
      <t>ヒョウカ</t>
    </rPh>
    <phoneticPr fontId="2"/>
  </si>
  <si>
    <t>「災害協定に基づく訓練１への参加実績」又は「災害協定に基づく訓練２への参加実績」又は「防災協定の締結実績」の有無により評価します。
【災害協定に基づく訓練１】
・「災害協定」とは、中南勢流域下水道事務所と締結した「地震・津波・風水害等の緊急時における運用協定」をいいます。
・「災害協定に基づく訓練１の参加実績」は、「災害協定」に基づいた災害対応実動訓練及び情報伝達訓練への令和６年度又は令和７年度の参加実績を指します。
・「災害対応実動訓練」は、以下の要件をすべて満たす場合に評価します。
　① 団体として５年以上継続した実動訓練実績があること。
　② 評価対象年度の実動訓練において、協定締結団体構成員のうち、松阪建設事務所管内の構成員の半数以上が参加していること。
　③ ②で評価する参加企業については、Ａランク企業では代表者と１名以上の技術者、Ｂランク企業等では、１名以上の技術者が参加していること。
・「情報伝達訓練」は、団体として５年以上の継続した訓練の実績がある場合に評価します。
【災害協定に基づく訓練２】
・「災害協定」とは、中南勢流域下水道事務所と締結した「地震・津波・風水害等の緊急時における運用協定」をいいます。
・「災害協定に基づく訓練２の参加実績」は、「災害協定」に基づいた情報伝達訓練への令和６年度又は令和７年度の参加実績を指します。
・「情報伝達訓練」は、団体として５年以上の継続した訓練の実績がある場合に評価します。
【防災協定の締結】
・「防災協定」とは、「松阪建設事務所管内の市町との防災協定」又は「三重県との防災協定」をいいます。
・「松阪建設事務所管内の市町との防災協定」については、「建設業のための広場」で公開している最新版の「経営事項審査申請の手引き」に記載された、協定書等に災害時の建設業者の活動義務が規定されている防災協定とします。
・「三重県との防災協定」については、「技術資料作成上の留意事項」に記載した防災協定とします。
・「防災協定の締結」は、令和６年度又は令和７年度の防災協定締結を評価の対象とします。対象期間以前の協定締結で、自動継続している協定は含みます。
・「防災協定の締結」の評価は、松阪建設事務所管内に「本店及び建設業法上の主たる営業所」又は「建設業法上の営業所」を有する企業に限ります。
※「災害協定に基づく訓練１への参加実績」と「災害協定に基づく訓練２への参加実績」と「防災協定の締結実績」は重複して評価しません。</t>
    <rPh sb="6" eb="7">
      <t>モト</t>
    </rPh>
    <rPh sb="14" eb="16">
      <t>サンカ</t>
    </rPh>
    <rPh sb="19" eb="20">
      <t>マタ</t>
    </rPh>
    <rPh sb="27" eb="28">
      <t>モト</t>
    </rPh>
    <rPh sb="35" eb="37">
      <t>サンカ</t>
    </rPh>
    <rPh sb="40" eb="41">
      <t>マタ</t>
    </rPh>
    <rPh sb="48" eb="50">
      <t>テイケツ</t>
    </rPh>
    <rPh sb="50" eb="52">
      <t>ジッセキ</t>
    </rPh>
    <rPh sb="68" eb="70">
      <t>サイガイ</t>
    </rPh>
    <rPh sb="70" eb="72">
      <t>キョウテイ</t>
    </rPh>
    <rPh sb="73" eb="74">
      <t>モト</t>
    </rPh>
    <rPh sb="140" eb="144">
      <t>サイガイキョウテイ</t>
    </rPh>
    <rPh sb="145" eb="146">
      <t>モト</t>
    </rPh>
    <rPh sb="152" eb="154">
      <t>サンカ</t>
    </rPh>
    <rPh sb="170" eb="174">
      <t>サイガイタイオウ</t>
    </rPh>
    <rPh sb="174" eb="178">
      <t>ジツドウクンレン</t>
    </rPh>
    <rPh sb="178" eb="179">
      <t>オヨ</t>
    </rPh>
    <rPh sb="180" eb="182">
      <t>ジョウホウ</t>
    </rPh>
    <rPh sb="188" eb="190">
      <t>レイワ</t>
    </rPh>
    <rPh sb="191" eb="193">
      <t>ネンド</t>
    </rPh>
    <rPh sb="193" eb="194">
      <t>マタ</t>
    </rPh>
    <rPh sb="195" eb="197">
      <t>レイワ</t>
    </rPh>
    <rPh sb="198" eb="200">
      <t>ネンド</t>
    </rPh>
    <rPh sb="214" eb="222">
      <t>サイガイタイオウジツドウクンレン</t>
    </rPh>
    <rPh sb="225" eb="227">
      <t>イカ</t>
    </rPh>
    <rPh sb="234" eb="235">
      <t>ミ</t>
    </rPh>
    <rPh sb="237" eb="239">
      <t>バアイ</t>
    </rPh>
    <rPh sb="240" eb="242">
      <t>ヒョウカ</t>
    </rPh>
    <rPh sb="250" eb="252">
      <t>ダンタイ</t>
    </rPh>
    <rPh sb="256" eb="259">
      <t>ネンイジョウ</t>
    </rPh>
    <rPh sb="259" eb="261">
      <t>ケイゾク</t>
    </rPh>
    <rPh sb="263" eb="265">
      <t>ジツドウ</t>
    </rPh>
    <rPh sb="265" eb="269">
      <t>クンレンジッセキ</t>
    </rPh>
    <rPh sb="279" eb="285">
      <t>ヒョウカタイショウネンド</t>
    </rPh>
    <rPh sb="286" eb="288">
      <t>ジツドウ</t>
    </rPh>
    <rPh sb="288" eb="290">
      <t>クンレン</t>
    </rPh>
    <rPh sb="295" eb="299">
      <t>キョウテイテイケツ</t>
    </rPh>
    <rPh sb="299" eb="304">
      <t>ダンタイコウセイイン</t>
    </rPh>
    <rPh sb="308" eb="310">
      <t>マツサカ</t>
    </rPh>
    <rPh sb="310" eb="315">
      <t>ケンセツジムショ</t>
    </rPh>
    <rPh sb="315" eb="317">
      <t>カンナイ</t>
    </rPh>
    <rPh sb="318" eb="321">
      <t>コウセイイン</t>
    </rPh>
    <rPh sb="322" eb="324">
      <t>ハンスウ</t>
    </rPh>
    <rPh sb="324" eb="326">
      <t>イジョウ</t>
    </rPh>
    <rPh sb="327" eb="329">
      <t>サンカ</t>
    </rPh>
    <rPh sb="342" eb="344">
      <t>ヒョウカ</t>
    </rPh>
    <rPh sb="346" eb="350">
      <t>サンカキギョウ</t>
    </rPh>
    <rPh sb="360" eb="362">
      <t>キギョウ</t>
    </rPh>
    <rPh sb="364" eb="367">
      <t>ダイヒョウシャ</t>
    </rPh>
    <rPh sb="369" eb="372">
      <t>メイイジョウ</t>
    </rPh>
    <rPh sb="373" eb="376">
      <t>ギジュツシャ</t>
    </rPh>
    <rPh sb="381" eb="384">
      <t>キギョウトウ</t>
    </rPh>
    <rPh sb="388" eb="391">
      <t>メイイジョウ</t>
    </rPh>
    <rPh sb="392" eb="395">
      <t>ギジュツシャ</t>
    </rPh>
    <rPh sb="396" eb="398">
      <t>サンカ</t>
    </rPh>
    <rPh sb="408" eb="410">
      <t>ジョウホウ</t>
    </rPh>
    <rPh sb="417" eb="419">
      <t>ダンタイ</t>
    </rPh>
    <rPh sb="423" eb="426">
      <t>ネンイジョウ</t>
    </rPh>
    <rPh sb="427" eb="429">
      <t>ケイゾク</t>
    </rPh>
    <rPh sb="439" eb="441">
      <t>バアイ</t>
    </rPh>
    <rPh sb="442" eb="444">
      <t>ヒョウカ</t>
    </rPh>
    <rPh sb="451" eb="453">
      <t>サイガイ</t>
    </rPh>
    <rPh sb="453" eb="455">
      <t>キョウテイ</t>
    </rPh>
    <rPh sb="456" eb="457">
      <t>モト</t>
    </rPh>
    <rPh sb="466" eb="468">
      <t>ボウサイ</t>
    </rPh>
    <rPh sb="474" eb="482">
      <t>ナカナンセイリュウイキゲスイドウ</t>
    </rPh>
    <rPh sb="535" eb="537">
      <t>サンカ</t>
    </rPh>
    <rPh sb="553" eb="555">
      <t>ジョウホウ</t>
    </rPh>
    <rPh sb="587" eb="589">
      <t>ジョウホウ</t>
    </rPh>
    <rPh sb="618" eb="620">
      <t>バアイ</t>
    </rPh>
    <rPh sb="621" eb="623">
      <t>ヒョウカ</t>
    </rPh>
    <rPh sb="630" eb="634">
      <t>ボウサイキョウテイ</t>
    </rPh>
    <rPh sb="641" eb="643">
      <t>ボウサイ</t>
    </rPh>
    <rPh sb="650" eb="652">
      <t>マツサカ</t>
    </rPh>
    <rPh sb="691" eb="693">
      <t>マツサカ</t>
    </rPh>
    <rPh sb="797" eb="800">
      <t>ミエケン</t>
    </rPh>
    <rPh sb="802" eb="804">
      <t>ボウサイ</t>
    </rPh>
    <rPh sb="804" eb="806">
      <t>キョウテイ</t>
    </rPh>
    <rPh sb="828" eb="830">
      <t>キサイ</t>
    </rPh>
    <rPh sb="832" eb="834">
      <t>ボウサイ</t>
    </rPh>
    <rPh sb="834" eb="836">
      <t>キョウテイ</t>
    </rPh>
    <rPh sb="844" eb="848">
      <t>ボウサイキョウテイ</t>
    </rPh>
    <rPh sb="849" eb="851">
      <t>テイケツ</t>
    </rPh>
    <rPh sb="854" eb="856">
      <t>レイワ</t>
    </rPh>
    <rPh sb="857" eb="859">
      <t>ネンド</t>
    </rPh>
    <rPh sb="861" eb="863">
      <t>レイワ</t>
    </rPh>
    <rPh sb="864" eb="866">
      <t>ネンド</t>
    </rPh>
    <rPh sb="874" eb="876">
      <t>ヒョウカ</t>
    </rPh>
    <rPh sb="916" eb="920">
      <t>ボウサイキョウテイ</t>
    </rPh>
    <rPh sb="921" eb="923">
      <t>テイケツ</t>
    </rPh>
    <rPh sb="929" eb="931">
      <t>マツサカ</t>
    </rPh>
    <rPh sb="957" eb="958">
      <t>マタ</t>
    </rPh>
    <rPh sb="963" eb="964">
      <t>ホウ</t>
    </rPh>
    <rPh sb="964" eb="965">
      <t>ジョウ</t>
    </rPh>
    <rPh sb="991" eb="992">
      <t>モト</t>
    </rPh>
    <rPh sb="999" eb="1001">
      <t>サンカ</t>
    </rPh>
    <rPh sb="1011" eb="1012">
      <t>モト</t>
    </rPh>
    <rPh sb="1019" eb="1021">
      <t>サンカ</t>
    </rPh>
    <rPh sb="1026" eb="1030">
      <t>ボウサイキョウテイ</t>
    </rPh>
    <rPh sb="1031" eb="1035">
      <t>テイケツジッセキ</t>
    </rPh>
    <phoneticPr fontId="2"/>
  </si>
  <si>
    <t>三重県内において、単独又は共同企業体構成員（出資比率20％以上に限る）の元請として受注し、平成２３年度以降に完成し、かつ、引渡しが済んでいる契約金額２千５百万円以上の評価対象工事の実績の有無により評価します。
・「評価対象工事」とは、土木一式工事で発注された工事を指します。
・評価対象の工事実績は１件とし、コリンズに登録された公共機関等発注の工事に限ります。</t>
    <rPh sb="13" eb="15">
      <t>キョウドウ</t>
    </rPh>
    <rPh sb="15" eb="18">
      <t>キギョウタイ</t>
    </rPh>
    <rPh sb="75" eb="76">
      <t>セン</t>
    </rPh>
    <rPh sb="117" eb="119">
      <t>ドボク</t>
    </rPh>
    <rPh sb="119" eb="121">
      <t>イッシキ</t>
    </rPh>
    <rPh sb="121" eb="123">
      <t>コウジ</t>
    </rPh>
    <rPh sb="124" eb="126">
      <t>ハッチュウ</t>
    </rPh>
    <rPh sb="129" eb="131">
      <t>コウジ</t>
    </rPh>
    <phoneticPr fontId="2"/>
  </si>
  <si>
    <t>入札公告日における三重県発注の契約金額２千万円以上の土木一式工事の契約件数により評価します。なお、共同企業体工事については、出資比率にかかわらず契約件数１件としてカウントします。
・小規模、雪氷、地域維持型維持修繕等の業務委託は、件数に含みません。</t>
    <rPh sb="0" eb="2">
      <t>ニュウサツ</t>
    </rPh>
    <rPh sb="4" eb="5">
      <t>ビ</t>
    </rPh>
    <rPh sb="9" eb="12">
      <t>ミエケン</t>
    </rPh>
    <rPh sb="12" eb="14">
      <t>ハッチュウ</t>
    </rPh>
    <rPh sb="17" eb="18">
      <t>キン</t>
    </rPh>
    <rPh sb="20" eb="21">
      <t>セン</t>
    </rPh>
    <rPh sb="21" eb="23">
      <t>マンエン</t>
    </rPh>
    <rPh sb="26" eb="28">
      <t>ドボク</t>
    </rPh>
    <rPh sb="28" eb="29">
      <t>イチ</t>
    </rPh>
    <rPh sb="29" eb="30">
      <t>シキ</t>
    </rPh>
    <rPh sb="30" eb="32">
      <t>コウジ</t>
    </rPh>
    <rPh sb="49" eb="51">
      <t>キョウドウ</t>
    </rPh>
    <rPh sb="51" eb="54">
      <t>キギョウタイ</t>
    </rPh>
    <rPh sb="54" eb="56">
      <t>コウジ</t>
    </rPh>
    <rPh sb="62" eb="64">
      <t>シュッシ</t>
    </rPh>
    <rPh sb="64" eb="66">
      <t>ヒリツ</t>
    </rPh>
    <rPh sb="72" eb="74">
      <t>ケイヤク</t>
    </rPh>
    <rPh sb="74" eb="76">
      <t>ケンスウ</t>
    </rPh>
    <rPh sb="77" eb="78">
      <t>ケン</t>
    </rPh>
    <rPh sb="91" eb="94">
      <t>ショウキボ</t>
    </rPh>
    <rPh sb="95" eb="96">
      <t>ユキ</t>
    </rPh>
    <rPh sb="96" eb="97">
      <t>コオリ</t>
    </rPh>
    <rPh sb="98" eb="103">
      <t>チイキイジガタ</t>
    </rPh>
    <rPh sb="103" eb="107">
      <t>イジシュウゼン</t>
    </rPh>
    <rPh sb="107" eb="108">
      <t>トウ</t>
    </rPh>
    <rPh sb="115" eb="117">
      <t>ケンスウ</t>
    </rPh>
    <rPh sb="118" eb="119">
      <t>フク</t>
    </rPh>
    <phoneticPr fontId="2"/>
  </si>
  <si>
    <t>当該工事は人孔改築を行う工事です。
「項目１　人孔内での作業に対する安全への配慮」、「項目２　道路利用者への配慮」、の２項目について、それぞれ工事を行ううえで考えられる留意点を３つ以内でその理由を含めて記述してください。
・これらの提案については、対策を求めていません。そのため履行義務はありません。</t>
    <rPh sb="5" eb="7">
      <t>ジンコウ</t>
    </rPh>
    <rPh sb="7" eb="9">
      <t>カイチク</t>
    </rPh>
    <rPh sb="23" eb="25">
      <t>ジンコウ</t>
    </rPh>
    <rPh sb="25" eb="26">
      <t>ナイ</t>
    </rPh>
    <rPh sb="28" eb="30">
      <t>サギョウ</t>
    </rPh>
    <rPh sb="31" eb="32">
      <t>タイ</t>
    </rPh>
    <rPh sb="34" eb="36">
      <t>アンゼン</t>
    </rPh>
    <rPh sb="38" eb="40">
      <t>ハイリョ</t>
    </rPh>
    <rPh sb="47" eb="49">
      <t>ドウロ</t>
    </rPh>
    <rPh sb="49" eb="52">
      <t>リヨウシャ</t>
    </rPh>
    <rPh sb="54" eb="56">
      <t>ハイリョ</t>
    </rPh>
    <rPh sb="79" eb="80">
      <t>カンガ</t>
    </rPh>
    <rPh sb="90" eb="92">
      <t>イナイ</t>
    </rPh>
    <rPh sb="95" eb="97">
      <t>リユウ</t>
    </rPh>
    <rPh sb="98" eb="99">
      <t>フク</t>
    </rPh>
    <phoneticPr fontId="2"/>
  </si>
  <si>
    <t>土木一式工事（特別簡易型）　【令和８年６月版】</t>
    <phoneticPr fontId="2"/>
  </si>
  <si>
    <t>令和８年度　国補中勢松阪低率　第2503-2分0005号</t>
    <rPh sb="0" eb="2">
      <t>レイワ</t>
    </rPh>
    <rPh sb="3" eb="5">
      <t>ネンド</t>
    </rPh>
    <rPh sb="6" eb="8">
      <t>コクホ</t>
    </rPh>
    <rPh sb="8" eb="10">
      <t>チュウセイ</t>
    </rPh>
    <rPh sb="10" eb="12">
      <t>マツサカ</t>
    </rPh>
    <rPh sb="12" eb="14">
      <t>テイリツ</t>
    </rPh>
    <rPh sb="15" eb="16">
      <t>ダイ</t>
    </rPh>
    <rPh sb="22" eb="23">
      <t>フン</t>
    </rPh>
    <rPh sb="27" eb="28">
      <t>ゴウ</t>
    </rPh>
    <phoneticPr fontId="2"/>
  </si>
  <si>
    <t>中勢沿岸流域下水道（松阪処理区）</t>
    <rPh sb="0" eb="2">
      <t>チュウセイ</t>
    </rPh>
    <rPh sb="2" eb="4">
      <t>エンガン</t>
    </rPh>
    <rPh sb="4" eb="9">
      <t>リュウイキゲスイドウ</t>
    </rPh>
    <rPh sb="10" eb="15">
      <t>マツサカショリク</t>
    </rPh>
    <phoneticPr fontId="2"/>
  </si>
  <si>
    <t>白山幹線人孔改築工事</t>
    <rPh sb="0" eb="2">
      <t>ハクサン</t>
    </rPh>
    <rPh sb="2" eb="4">
      <t>カンセン</t>
    </rPh>
    <rPh sb="4" eb="10">
      <t>ジンコウカイチクコウジ</t>
    </rPh>
    <phoneticPr fontId="2"/>
  </si>
  <si>
    <t>中勢沿岸流域下水道（松阪処理区）白山幹線人孔改築工事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</si>
</sst>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_ "/>
    <numFmt numFmtId="178" formatCode="0.00;&quot;△ &quot;0.00"/>
    <numFmt numFmtId="179" formatCode="0.0"/>
  </numFmts>
  <fonts count="42"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u/>
      <sz val="11"/>
      <color indexed="12"/>
      <name val="ＭＳ Ｐゴシック"/>
      <family val="3"/>
      <charset val="128"/>
    </font>
    <font>
      <b/>
      <sz val="12"/>
      <name val="ＭＳ 明朝"/>
      <family val="1"/>
      <charset val="128"/>
    </font>
    <font>
      <sz val="12"/>
      <name val="HG丸ｺﾞｼｯｸM-PRO"/>
      <family val="3"/>
      <charset val="128"/>
    </font>
    <font>
      <sz val="10"/>
      <name val="ＭＳ 明朝"/>
      <family val="1"/>
      <charset val="128"/>
    </font>
    <font>
      <sz val="12"/>
      <name val="ＭＳ 明朝"/>
      <family val="1"/>
      <charset val="128"/>
    </font>
    <font>
      <b/>
      <u/>
      <sz val="10"/>
      <name val="ＭＳ 明朝"/>
      <family val="1"/>
      <charset val="128"/>
    </font>
    <font>
      <sz val="8"/>
      <name val="ＭＳ 明朝"/>
      <family val="1"/>
      <charset val="128"/>
    </font>
    <font>
      <sz val="10"/>
      <color rgb="FFFF0000"/>
      <name val="ＭＳ 明朝"/>
      <family val="1"/>
      <charset val="128"/>
    </font>
    <font>
      <b/>
      <u/>
      <sz val="10"/>
      <color rgb="FFFF0000"/>
      <name val="ＭＳ 明朝"/>
      <family val="1"/>
      <charset val="128"/>
    </font>
    <font>
      <b/>
      <sz val="12"/>
      <color rgb="FFFF0000"/>
      <name val="ＭＳ ゴシック"/>
      <family val="3"/>
      <charset val="128"/>
    </font>
    <font>
      <sz val="12"/>
      <name val="ＭＳ ゴシック"/>
      <family val="3"/>
      <charset val="128"/>
    </font>
    <font>
      <sz val="11"/>
      <name val="BIZ UDゴシック"/>
      <family val="3"/>
      <charset val="128"/>
    </font>
    <font>
      <sz val="20"/>
      <name val="BIZ UDゴシック"/>
      <family val="3"/>
      <charset val="128"/>
    </font>
    <font>
      <b/>
      <sz val="12"/>
      <name val="BIZ UDゴシック"/>
      <family val="3"/>
      <charset val="128"/>
    </font>
    <font>
      <sz val="12"/>
      <name val="BIZ UDゴシック"/>
      <family val="3"/>
      <charset val="128"/>
    </font>
    <font>
      <sz val="10"/>
      <color rgb="FFFF0000"/>
      <name val="BIZ UDP明朝 Medium"/>
      <family val="1"/>
      <charset val="128"/>
    </font>
    <font>
      <u/>
      <sz val="10"/>
      <color rgb="FFFF0000"/>
      <name val="BIZ UDP明朝 Medium"/>
      <family val="1"/>
      <charset val="128"/>
    </font>
    <font>
      <sz val="12"/>
      <name val="BIZ UDP明朝 Medium"/>
      <family val="1"/>
      <charset val="128"/>
    </font>
    <font>
      <b/>
      <sz val="20"/>
      <name val="BIZ UDゴシック"/>
      <family val="3"/>
      <charset val="128"/>
    </font>
    <font>
      <sz val="14"/>
      <name val="BIZ UDゴシック"/>
      <family val="3"/>
      <charset val="128"/>
    </font>
    <font>
      <sz val="18"/>
      <name val="BIZ UDゴシック"/>
      <family val="3"/>
      <charset val="128"/>
    </font>
    <font>
      <b/>
      <sz val="14"/>
      <name val="BIZ UDゴシック"/>
      <family val="3"/>
      <charset val="128"/>
    </font>
    <font>
      <u/>
      <sz val="11"/>
      <name val="BIZ UDゴシック"/>
      <family val="3"/>
      <charset val="128"/>
    </font>
    <font>
      <sz val="16"/>
      <name val="BIZ UDゴシック"/>
      <family val="3"/>
      <charset val="128"/>
    </font>
    <font>
      <sz val="11"/>
      <name val="BIZ UD明朝 Medium"/>
      <family val="1"/>
      <charset val="128"/>
    </font>
    <font>
      <b/>
      <sz val="18"/>
      <name val="BIZ UD明朝 Medium"/>
      <family val="1"/>
      <charset val="128"/>
    </font>
    <font>
      <sz val="11"/>
      <color theme="3"/>
      <name val="BIZ UD明朝 Medium"/>
      <family val="1"/>
      <charset val="128"/>
    </font>
    <font>
      <sz val="11"/>
      <color theme="1"/>
      <name val="BIZ UDゴシック"/>
      <family val="3"/>
      <charset val="128"/>
    </font>
    <font>
      <sz val="16"/>
      <color theme="1"/>
      <name val="BIZ UDゴシック"/>
      <family val="3"/>
      <charset val="128"/>
    </font>
    <font>
      <sz val="14"/>
      <color theme="1"/>
      <name val="BIZ UDゴシック"/>
      <family val="3"/>
      <charset val="128"/>
    </font>
    <font>
      <sz val="24"/>
      <name val="BIZ UDゴシック"/>
      <family val="3"/>
      <charset val="128"/>
    </font>
    <font>
      <sz val="9"/>
      <name val="BIZ UDゴシック"/>
      <family val="3"/>
      <charset val="128"/>
    </font>
    <font>
      <b/>
      <sz val="16"/>
      <color rgb="FFFF0000"/>
      <name val="BIZ UDゴシック"/>
      <family val="3"/>
      <charset val="128"/>
    </font>
    <font>
      <b/>
      <sz val="16"/>
      <color theme="1"/>
      <name val="BIZ UDゴシック"/>
      <family val="3"/>
      <charset val="128"/>
    </font>
    <font>
      <sz val="11"/>
      <color theme="1"/>
      <name val="BIZ UD明朝 Medium"/>
      <family val="1"/>
      <charset val="128"/>
    </font>
    <font>
      <strike/>
      <sz val="11"/>
      <name val="BIZ UD明朝 Medium"/>
      <family val="1"/>
      <charset val="128"/>
    </font>
    <font>
      <sz val="14"/>
      <color rgb="FFFF0000"/>
      <name val="BIZ UDゴシック"/>
      <family val="3"/>
      <charset val="128"/>
    </font>
    <font>
      <sz val="10"/>
      <name val="BIZ UD明朝 Medium"/>
      <family val="1"/>
      <charset val="128"/>
    </font>
  </fonts>
  <fills count="6">
    <fill>
      <patternFill patternType="none"/>
    </fill>
    <fill>
      <patternFill patternType="gray125"/>
    </fill>
    <fill>
      <patternFill patternType="solid">
        <fgColor rgb="FFFFFF66"/>
        <bgColor indexed="64"/>
      </patternFill>
    </fill>
    <fill>
      <patternFill patternType="solid">
        <fgColor rgb="FFF79443"/>
        <bgColor indexed="64"/>
      </patternFill>
    </fill>
    <fill>
      <patternFill patternType="solid">
        <fgColor theme="0"/>
        <bgColor indexed="64"/>
      </patternFill>
    </fill>
    <fill>
      <patternFill patternType="solid">
        <fgColor theme="4" tint="0.79998168889431442"/>
        <bgColor indexed="64"/>
      </patternFill>
    </fill>
  </fills>
  <borders count="9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medium">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style="medium">
        <color indexed="64"/>
      </left>
      <right/>
      <top/>
      <bottom style="medium">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style="thin">
        <color indexed="64"/>
      </left>
      <right style="thin">
        <color indexed="64"/>
      </right>
      <top style="dotted">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style="thin">
        <color indexed="64"/>
      </left>
      <right style="thin">
        <color indexed="64"/>
      </right>
      <top style="double">
        <color indexed="64"/>
      </top>
      <bottom style="thin">
        <color indexed="64"/>
      </bottom>
      <diagonal style="dotted">
        <color indexed="64"/>
      </diagonal>
    </border>
    <border>
      <left/>
      <right/>
      <top style="double">
        <color indexed="64"/>
      </top>
      <bottom/>
      <diagonal/>
    </border>
    <border>
      <left style="thin">
        <color indexed="64"/>
      </left>
      <right/>
      <top/>
      <bottom/>
      <diagonal/>
    </border>
    <border>
      <left/>
      <right style="hair">
        <color indexed="64"/>
      </right>
      <top/>
      <bottom/>
      <diagonal/>
    </border>
    <border>
      <left style="hair">
        <color indexed="64"/>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bottom/>
      <diagonal/>
    </border>
    <border>
      <left/>
      <right/>
      <top style="thin">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style="hair">
        <color indexed="64"/>
      </left>
      <right/>
      <top/>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medium">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thin">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diagonalUp="1">
      <left style="thin">
        <color indexed="64"/>
      </left>
      <right style="thin">
        <color indexed="64"/>
      </right>
      <top style="thin">
        <color indexed="64"/>
      </top>
      <bottom style="thin">
        <color indexed="64"/>
      </bottom>
      <diagonal style="dotted">
        <color indexed="64"/>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4">
    <xf numFmtId="0" fontId="0" fillId="0" borderId="0">
      <alignment vertical="center"/>
    </xf>
    <xf numFmtId="9" fontId="1" fillId="0" borderId="0" applyFont="0" applyFill="0" applyBorder="0" applyAlignment="0" applyProtection="0">
      <alignment vertical="center"/>
    </xf>
    <xf numFmtId="0" fontId="4" fillId="0" borderId="0" applyNumberFormat="0" applyFill="0" applyBorder="0" applyAlignment="0" applyProtection="0">
      <alignment vertical="top"/>
      <protection locked="0"/>
    </xf>
    <xf numFmtId="0" fontId="1" fillId="0" borderId="0">
      <alignment vertical="center"/>
    </xf>
  </cellStyleXfs>
  <cellXfs count="540">
    <xf numFmtId="0" fontId="0" fillId="0" borderId="0" xfId="0">
      <alignment vertical="center"/>
    </xf>
    <xf numFmtId="0" fontId="5" fillId="0" borderId="0" xfId="3" applyFont="1" applyProtection="1">
      <alignment vertical="center"/>
      <protection locked="0"/>
    </xf>
    <xf numFmtId="0" fontId="3" fillId="0" borderId="0" xfId="3" applyFont="1" applyProtection="1">
      <alignment vertical="center"/>
      <protection locked="0"/>
    </xf>
    <xf numFmtId="0" fontId="3" fillId="0" borderId="0" xfId="3" applyFont="1" applyAlignment="1" applyProtection="1">
      <alignment horizontal="center" vertical="center"/>
      <protection locked="0"/>
    </xf>
    <xf numFmtId="0" fontId="6" fillId="0" borderId="0" xfId="3" applyFont="1" applyAlignment="1" applyProtection="1">
      <alignment horizontal="right" vertical="center"/>
      <protection locked="0"/>
    </xf>
    <xf numFmtId="0" fontId="7" fillId="0" borderId="30" xfId="3" applyFont="1" applyBorder="1" applyAlignment="1" applyProtection="1">
      <alignment horizontal="left" vertical="center"/>
      <protection locked="0"/>
    </xf>
    <xf numFmtId="0" fontId="7" fillId="0" borderId="31" xfId="3" quotePrefix="1" applyFont="1" applyBorder="1" applyAlignment="1" applyProtection="1">
      <alignment horizontal="left" vertical="center"/>
      <protection locked="0"/>
    </xf>
    <xf numFmtId="0" fontId="7" fillId="0" borderId="0" xfId="3" applyFont="1" applyAlignment="1" applyProtection="1">
      <alignment horizontal="left" vertical="center"/>
      <protection locked="0"/>
    </xf>
    <xf numFmtId="0" fontId="7" fillId="0" borderId="32" xfId="3" applyFont="1" applyBorder="1" applyAlignment="1" applyProtection="1">
      <alignment horizontal="left" vertical="center"/>
      <protection locked="0"/>
    </xf>
    <xf numFmtId="0" fontId="7" fillId="0" borderId="33" xfId="3" applyFont="1" applyBorder="1" applyAlignment="1" applyProtection="1">
      <alignment horizontal="right" vertical="top" wrapText="1"/>
      <protection locked="0"/>
    </xf>
    <xf numFmtId="0" fontId="7" fillId="0" borderId="31" xfId="3" applyFont="1" applyBorder="1" applyAlignment="1" applyProtection="1">
      <alignment horizontal="left" vertical="center"/>
      <protection locked="0"/>
    </xf>
    <xf numFmtId="0" fontId="7" fillId="0" borderId="34" xfId="3" applyFont="1" applyBorder="1" applyAlignment="1" applyProtection="1">
      <alignment horizontal="left" vertical="center"/>
      <protection locked="0"/>
    </xf>
    <xf numFmtId="0" fontId="7" fillId="0" borderId="11" xfId="3" applyFont="1" applyBorder="1" applyAlignment="1" applyProtection="1">
      <alignment horizontal="left" vertical="center"/>
      <protection locked="0"/>
    </xf>
    <xf numFmtId="0" fontId="7" fillId="0" borderId="35" xfId="3" applyFont="1" applyBorder="1" applyAlignment="1" applyProtection="1">
      <alignment horizontal="left" vertical="center"/>
      <protection locked="0"/>
    </xf>
    <xf numFmtId="0" fontId="7" fillId="0" borderId="36" xfId="3" applyFont="1" applyBorder="1" applyAlignment="1" applyProtection="1">
      <alignment horizontal="right" vertical="top" wrapText="1"/>
      <protection locked="0"/>
    </xf>
    <xf numFmtId="0" fontId="7" fillId="0" borderId="0" xfId="3" applyFont="1" applyAlignment="1" applyProtection="1">
      <alignment horizontal="center" vertical="center" textRotation="255"/>
      <protection locked="0"/>
    </xf>
    <xf numFmtId="0" fontId="7" fillId="0" borderId="0" xfId="3" applyFont="1" applyAlignment="1" applyProtection="1">
      <alignment horizontal="right" vertical="top" wrapText="1"/>
      <protection locked="0"/>
    </xf>
    <xf numFmtId="0" fontId="11" fillId="0" borderId="37" xfId="3" applyFont="1" applyBorder="1" applyAlignment="1" applyProtection="1">
      <alignment horizontal="left" vertical="center"/>
      <protection locked="0"/>
    </xf>
    <xf numFmtId="0" fontId="11" fillId="0" borderId="30" xfId="3" applyFont="1" applyBorder="1" applyAlignment="1" applyProtection="1">
      <alignment horizontal="left" vertical="center"/>
      <protection locked="0"/>
    </xf>
    <xf numFmtId="0" fontId="7" fillId="0" borderId="38" xfId="3" applyFont="1" applyBorder="1" applyAlignment="1" applyProtection="1">
      <alignment horizontal="left" vertical="center"/>
      <protection locked="0"/>
    </xf>
    <xf numFmtId="0" fontId="11" fillId="0" borderId="31" xfId="3" applyFont="1" applyBorder="1" applyAlignment="1" applyProtection="1">
      <alignment horizontal="left" vertical="center"/>
      <protection locked="0"/>
    </xf>
    <xf numFmtId="0" fontId="11" fillId="0" borderId="0" xfId="3" applyFont="1" applyAlignment="1" applyProtection="1">
      <alignment horizontal="left" vertical="center"/>
      <protection locked="0"/>
    </xf>
    <xf numFmtId="0" fontId="7" fillId="0" borderId="39" xfId="3" applyFont="1" applyBorder="1" applyAlignment="1" applyProtection="1">
      <alignment horizontal="left" vertical="center"/>
      <protection locked="0"/>
    </xf>
    <xf numFmtId="0" fontId="12" fillId="0" borderId="0" xfId="3" applyFont="1" applyAlignment="1" applyProtection="1">
      <alignment horizontal="left" vertical="center"/>
      <protection locked="0"/>
    </xf>
    <xf numFmtId="0" fontId="9" fillId="0" borderId="0" xfId="3" applyFont="1" applyAlignment="1" applyProtection="1">
      <alignment horizontal="left" vertical="center"/>
      <protection locked="0"/>
    </xf>
    <xf numFmtId="0" fontId="9" fillId="0" borderId="39" xfId="3" applyFont="1" applyBorder="1" applyAlignment="1" applyProtection="1">
      <alignment horizontal="left" vertical="center"/>
      <protection locked="0"/>
    </xf>
    <xf numFmtId="0" fontId="8" fillId="0" borderId="31" xfId="3" applyFont="1" applyBorder="1" applyProtection="1">
      <alignment vertical="center"/>
      <protection locked="0"/>
    </xf>
    <xf numFmtId="0" fontId="8" fillId="0" borderId="0" xfId="3" applyFont="1" applyProtection="1">
      <alignment vertical="center"/>
      <protection locked="0"/>
    </xf>
    <xf numFmtId="0" fontId="8" fillId="0" borderId="39" xfId="3" applyFont="1" applyBorder="1" applyProtection="1">
      <alignment vertical="center"/>
      <protection locked="0"/>
    </xf>
    <xf numFmtId="0" fontId="7" fillId="0" borderId="31" xfId="3" applyFont="1" applyBorder="1" applyAlignment="1" applyProtection="1">
      <alignment vertical="center" textRotation="255" wrapText="1"/>
      <protection locked="0"/>
    </xf>
    <xf numFmtId="0" fontId="7" fillId="0" borderId="0" xfId="3" applyFont="1" applyAlignment="1" applyProtection="1">
      <alignment vertical="center" textRotation="255" wrapText="1"/>
      <protection locked="0"/>
    </xf>
    <xf numFmtId="0" fontId="7" fillId="0" borderId="0" xfId="3" applyFont="1" applyAlignment="1" applyProtection="1">
      <alignment vertical="center" textRotation="255"/>
      <protection locked="0"/>
    </xf>
    <xf numFmtId="0" fontId="7" fillId="0" borderId="39" xfId="3" applyFont="1" applyBorder="1" applyAlignment="1" applyProtection="1">
      <alignment horizontal="right" vertical="top" wrapText="1"/>
      <protection locked="0"/>
    </xf>
    <xf numFmtId="0" fontId="7" fillId="0" borderId="31" xfId="3" applyFont="1" applyBorder="1" applyAlignment="1" applyProtection="1">
      <alignment vertical="center" textRotation="255"/>
      <protection locked="0"/>
    </xf>
    <xf numFmtId="0" fontId="10" fillId="0" borderId="0" xfId="3" applyFont="1" applyAlignment="1" applyProtection="1">
      <alignment vertical="top" wrapText="1"/>
      <protection locked="0"/>
    </xf>
    <xf numFmtId="0" fontId="3" fillId="0" borderId="31" xfId="3" applyFont="1" applyBorder="1" applyProtection="1">
      <alignment vertical="center"/>
      <protection locked="0"/>
    </xf>
    <xf numFmtId="0" fontId="3" fillId="0" borderId="39" xfId="3" applyFont="1" applyBorder="1" applyProtection="1">
      <alignment vertical="center"/>
      <protection locked="0"/>
    </xf>
    <xf numFmtId="0" fontId="3" fillId="0" borderId="40" xfId="3" applyFont="1" applyBorder="1" applyProtection="1">
      <alignment vertical="center"/>
      <protection locked="0"/>
    </xf>
    <xf numFmtId="0" fontId="15" fillId="0" borderId="0" xfId="0" applyFont="1">
      <alignment vertical="center"/>
    </xf>
    <xf numFmtId="0" fontId="16" fillId="0" borderId="0" xfId="0" applyFont="1">
      <alignment vertical="center"/>
    </xf>
    <xf numFmtId="0" fontId="18" fillId="0" borderId="0" xfId="0" applyFont="1">
      <alignment vertical="center"/>
    </xf>
    <xf numFmtId="0" fontId="19" fillId="0" borderId="30" xfId="3" applyFont="1" applyBorder="1" applyAlignment="1" applyProtection="1">
      <alignment horizontal="left" vertical="center"/>
      <protection locked="0"/>
    </xf>
    <xf numFmtId="0" fontId="19" fillId="0" borderId="0" xfId="3" applyFont="1" applyAlignment="1" applyProtection="1">
      <alignment horizontal="left" vertical="center"/>
      <protection locked="0"/>
    </xf>
    <xf numFmtId="0" fontId="20" fillId="0" borderId="0" xfId="3" applyFont="1" applyAlignment="1" applyProtection="1">
      <alignment horizontal="left" vertical="center"/>
      <protection locked="0"/>
    </xf>
    <xf numFmtId="0" fontId="21" fillId="0" borderId="0" xfId="3" applyFont="1" applyProtection="1">
      <alignment vertical="center"/>
      <protection locked="0"/>
    </xf>
    <xf numFmtId="0" fontId="17" fillId="0" borderId="0" xfId="3" applyFont="1" applyProtection="1">
      <alignment vertical="center"/>
      <protection locked="0"/>
    </xf>
    <xf numFmtId="0" fontId="15" fillId="0" borderId="0" xfId="0" applyFont="1" applyAlignment="1">
      <alignment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0" applyFont="1" applyAlignment="1">
      <alignment horizontal="right" vertical="center"/>
    </xf>
    <xf numFmtId="0" fontId="22" fillId="0" borderId="0" xfId="0" applyFont="1">
      <alignment vertical="center"/>
    </xf>
    <xf numFmtId="0" fontId="22" fillId="0" borderId="0" xfId="0" applyFont="1" applyAlignment="1">
      <alignment horizontal="left" vertical="center"/>
    </xf>
    <xf numFmtId="0" fontId="22" fillId="0" borderId="0" xfId="0" applyFont="1" applyAlignment="1">
      <alignment horizontal="center" vertical="center"/>
    </xf>
    <xf numFmtId="0" fontId="15" fillId="0" borderId="12" xfId="0" applyFont="1" applyBorder="1" applyAlignment="1">
      <alignment horizontal="center" vertical="center" wrapText="1"/>
    </xf>
    <xf numFmtId="0" fontId="15" fillId="0" borderId="12" xfId="1" quotePrefix="1" applyNumberFormat="1" applyFont="1" applyFill="1" applyBorder="1" applyAlignment="1" applyProtection="1">
      <alignment horizontal="center" vertical="center" wrapText="1"/>
    </xf>
    <xf numFmtId="0" fontId="23"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19" xfId="0" applyFont="1" applyBorder="1" applyAlignment="1">
      <alignment horizontal="center" vertical="center"/>
    </xf>
    <xf numFmtId="0" fontId="23" fillId="0" borderId="3" xfId="0" applyFont="1" applyBorder="1" applyAlignment="1">
      <alignment horizontal="center" vertical="center"/>
    </xf>
    <xf numFmtId="0" fontId="23" fillId="0" borderId="19" xfId="0" applyFont="1" applyBorder="1" applyAlignment="1">
      <alignment horizontal="center" vertical="center" textRotation="180"/>
    </xf>
    <xf numFmtId="0" fontId="23" fillId="0" borderId="2" xfId="0" quotePrefix="1" applyFont="1" applyBorder="1" applyAlignment="1">
      <alignment horizontal="center" vertical="center"/>
    </xf>
    <xf numFmtId="177" fontId="23" fillId="0" borderId="14" xfId="0" applyNumberFormat="1" applyFont="1" applyBorder="1" applyAlignment="1">
      <alignment horizontal="center" vertical="center" wrapText="1"/>
    </xf>
    <xf numFmtId="0" fontId="18" fillId="0" borderId="1" xfId="0" applyFont="1" applyBorder="1" applyAlignment="1">
      <alignment horizontal="center" vertical="center"/>
    </xf>
    <xf numFmtId="176" fontId="15" fillId="0" borderId="4" xfId="0" quotePrefix="1" applyNumberFormat="1" applyFont="1" applyBorder="1" applyAlignment="1">
      <alignment horizontal="center" vertical="center" wrapText="1"/>
    </xf>
    <xf numFmtId="176" fontId="23" fillId="0" borderId="4" xfId="0" quotePrefix="1" applyNumberFormat="1" applyFont="1" applyBorder="1" applyAlignment="1">
      <alignment horizontal="center" vertical="center" wrapText="1"/>
    </xf>
    <xf numFmtId="0" fontId="18" fillId="0" borderId="29" xfId="1" applyNumberFormat="1" applyFont="1" applyFill="1" applyBorder="1" applyAlignment="1" applyProtection="1">
      <alignment horizontal="center" vertical="center"/>
    </xf>
    <xf numFmtId="0" fontId="18" fillId="0" borderId="4" xfId="0" applyFont="1" applyBorder="1" applyAlignment="1">
      <alignment horizontal="center" vertical="center"/>
    </xf>
    <xf numFmtId="176" fontId="15" fillId="0" borderId="2" xfId="0" quotePrefix="1" applyNumberFormat="1" applyFont="1" applyBorder="1" applyAlignment="1">
      <alignment horizontal="center" vertical="center" wrapText="1"/>
    </xf>
    <xf numFmtId="176" fontId="23" fillId="0" borderId="2" xfId="0" quotePrefix="1" applyNumberFormat="1" applyFont="1" applyBorder="1" applyAlignment="1">
      <alignment horizontal="center" vertical="center" wrapText="1"/>
    </xf>
    <xf numFmtId="0" fontId="18" fillId="0" borderId="78" xfId="1" applyNumberFormat="1" applyFont="1" applyFill="1" applyBorder="1" applyAlignment="1" applyProtection="1">
      <alignment horizontal="center" vertical="center"/>
    </xf>
    <xf numFmtId="0" fontId="18" fillId="0" borderId="2" xfId="0" applyFont="1" applyBorder="1" applyAlignment="1">
      <alignment horizontal="center" vertical="center" wrapText="1"/>
    </xf>
    <xf numFmtId="176" fontId="23" fillId="0" borderId="2" xfId="1" applyNumberFormat="1" applyFont="1" applyFill="1" applyBorder="1" applyAlignment="1" applyProtection="1">
      <alignment horizontal="center" vertical="center"/>
    </xf>
    <xf numFmtId="0" fontId="18" fillId="0" borderId="0" xfId="0" applyFont="1" applyAlignment="1">
      <alignment horizontal="left" vertical="center"/>
    </xf>
    <xf numFmtId="0" fontId="18" fillId="0" borderId="0" xfId="0" applyFont="1" applyAlignment="1">
      <alignment horizontal="center" vertical="center"/>
    </xf>
    <xf numFmtId="0" fontId="24" fillId="0" borderId="0" xfId="0" applyFont="1" applyAlignment="1">
      <alignment horizontal="left" vertical="center"/>
    </xf>
    <xf numFmtId="178" fontId="25" fillId="0" borderId="2" xfId="1" applyNumberFormat="1" applyFont="1" applyFill="1" applyBorder="1" applyAlignment="1" applyProtection="1">
      <alignment horizontal="center" vertical="center"/>
    </xf>
    <xf numFmtId="0" fontId="18" fillId="0" borderId="0" xfId="0" applyFont="1" applyAlignment="1">
      <alignment horizontal="right" vertical="center"/>
    </xf>
    <xf numFmtId="0" fontId="26" fillId="0" borderId="0" xfId="2" applyFont="1" applyFill="1" applyAlignment="1" applyProtection="1">
      <alignment horizontal="right" vertical="center"/>
    </xf>
    <xf numFmtId="0" fontId="15" fillId="0" borderId="0" xfId="1" applyNumberFormat="1" applyFont="1" applyFill="1" applyBorder="1" applyAlignment="1" applyProtection="1">
      <alignment vertical="center"/>
    </xf>
    <xf numFmtId="0" fontId="28" fillId="0" borderId="0" xfId="0" applyFont="1">
      <alignment vertical="center"/>
    </xf>
    <xf numFmtId="0" fontId="28" fillId="0" borderId="0" xfId="0" applyFont="1" applyAlignment="1">
      <alignment horizontal="right" vertical="center"/>
    </xf>
    <xf numFmtId="0" fontId="30" fillId="0" borderId="0" xfId="0" applyFont="1">
      <alignment vertical="center"/>
    </xf>
    <xf numFmtId="0" fontId="28" fillId="0" borderId="0" xfId="0" quotePrefix="1" applyFont="1">
      <alignment vertical="center"/>
    </xf>
    <xf numFmtId="0" fontId="28" fillId="0" borderId="0" xfId="0" applyFont="1" applyAlignment="1">
      <alignment horizontal="center" vertical="center"/>
    </xf>
    <xf numFmtId="0" fontId="27" fillId="0" borderId="0" xfId="0" applyFont="1">
      <alignment vertical="center"/>
    </xf>
    <xf numFmtId="0" fontId="23" fillId="0" borderId="0" xfId="0" applyFont="1">
      <alignment vertical="center"/>
    </xf>
    <xf numFmtId="0" fontId="18" fillId="0" borderId="11" xfId="0" applyFont="1" applyBorder="1">
      <alignment vertical="center"/>
    </xf>
    <xf numFmtId="0" fontId="15" fillId="0" borderId="12" xfId="0" applyFont="1" applyBorder="1" applyAlignment="1">
      <alignment horizontal="center" vertical="center"/>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33" fillId="0" borderId="2" xfId="0" applyFont="1" applyBorder="1" applyAlignment="1">
      <alignment horizontal="center" vertical="center"/>
    </xf>
    <xf numFmtId="0" fontId="31" fillId="0" borderId="2" xfId="0" applyFont="1" applyBorder="1" applyAlignment="1">
      <alignment horizontal="center" vertical="center"/>
    </xf>
    <xf numFmtId="0" fontId="15" fillId="0" borderId="1" xfId="0" applyFont="1" applyBorder="1" applyAlignment="1">
      <alignment horizontal="center" vertical="center" wrapText="1"/>
    </xf>
    <xf numFmtId="0" fontId="15" fillId="0" borderId="5" xfId="0" applyFont="1" applyBorder="1" applyAlignment="1">
      <alignment horizontal="center" vertical="center" shrinkToFit="1"/>
    </xf>
    <xf numFmtId="0" fontId="23" fillId="0" borderId="1" xfId="0" applyFont="1" applyBorder="1" applyAlignment="1">
      <alignment horizontal="center" vertical="center" wrapText="1"/>
    </xf>
    <xf numFmtId="0" fontId="15" fillId="0" borderId="1" xfId="0" applyFont="1" applyBorder="1" applyAlignment="1">
      <alignment horizontal="center" vertical="center" shrinkToFit="1"/>
    </xf>
    <xf numFmtId="0" fontId="15" fillId="0" borderId="20" xfId="0" applyFont="1" applyBorder="1" applyAlignment="1">
      <alignment horizontal="center" vertical="center" shrinkToFit="1"/>
    </xf>
    <xf numFmtId="0" fontId="23" fillId="0" borderId="3" xfId="0" applyFont="1" applyBorder="1" applyAlignment="1">
      <alignment vertical="center" shrinkToFit="1"/>
    </xf>
    <xf numFmtId="0" fontId="18" fillId="3" borderId="25" xfId="0" applyFont="1" applyFill="1" applyBorder="1" applyAlignment="1" applyProtection="1">
      <alignment horizontal="center" vertical="center" wrapText="1"/>
      <protection locked="0"/>
    </xf>
    <xf numFmtId="0" fontId="23" fillId="0" borderId="19" xfId="0" applyFont="1" applyBorder="1" applyAlignment="1">
      <alignment horizontal="left" vertical="center"/>
    </xf>
    <xf numFmtId="0" fontId="15" fillId="0" borderId="3" xfId="0" applyFont="1" applyBorder="1" applyAlignment="1">
      <alignment horizontal="center" vertical="center" wrapText="1"/>
    </xf>
    <xf numFmtId="0" fontId="23" fillId="0" borderId="1" xfId="0" applyFont="1" applyBorder="1" applyAlignment="1">
      <alignment horizontal="center" vertical="center" textRotation="255"/>
    </xf>
    <xf numFmtId="0" fontId="15" fillId="0" borderId="19" xfId="0" applyFont="1" applyBorder="1" applyAlignment="1">
      <alignment horizontal="center" vertical="center" wrapText="1"/>
    </xf>
    <xf numFmtId="0" fontId="15" fillId="0" borderId="4" xfId="0" applyFont="1" applyBorder="1" applyAlignment="1">
      <alignment vertical="center" wrapText="1"/>
    </xf>
    <xf numFmtId="0" fontId="27" fillId="0" borderId="4" xfId="0" applyFont="1" applyBorder="1" applyAlignment="1">
      <alignment vertical="center" wrapText="1"/>
    </xf>
    <xf numFmtId="176" fontId="35" fillId="0" borderId="4" xfId="0" quotePrefix="1" applyNumberFormat="1" applyFont="1" applyBorder="1" applyAlignment="1">
      <alignment horizontal="right" vertical="center" wrapText="1"/>
    </xf>
    <xf numFmtId="0" fontId="15" fillId="0" borderId="4" xfId="0" applyFont="1" applyBorder="1" applyAlignment="1">
      <alignment horizontal="center" vertical="center" wrapText="1"/>
    </xf>
    <xf numFmtId="176" fontId="23" fillId="2" borderId="4" xfId="0" quotePrefix="1" applyNumberFormat="1" applyFont="1" applyFill="1" applyBorder="1" applyAlignment="1" applyProtection="1">
      <alignment horizontal="center" vertical="center" wrapText="1"/>
      <protection locked="0"/>
    </xf>
    <xf numFmtId="0" fontId="32" fillId="0" borderId="4" xfId="1" applyNumberFormat="1" applyFont="1" applyBorder="1" applyAlignment="1">
      <alignment horizontal="center" vertical="center"/>
    </xf>
    <xf numFmtId="0" fontId="15" fillId="0" borderId="2" xfId="0" applyFont="1" applyBorder="1" applyAlignment="1">
      <alignment vertical="center" wrapText="1"/>
    </xf>
    <xf numFmtId="0" fontId="27" fillId="0" borderId="11" xfId="0" applyFont="1" applyBorder="1" applyAlignment="1">
      <alignment vertical="center" wrapText="1"/>
    </xf>
    <xf numFmtId="176" fontId="35" fillId="0" borderId="2" xfId="0" quotePrefix="1" applyNumberFormat="1" applyFont="1" applyBorder="1" applyAlignment="1">
      <alignment horizontal="right" vertical="center" wrapText="1"/>
    </xf>
    <xf numFmtId="0" fontId="15" fillId="0" borderId="11" xfId="0" applyFont="1" applyBorder="1" applyAlignment="1">
      <alignment horizontal="center" vertical="center" wrapText="1"/>
    </xf>
    <xf numFmtId="176" fontId="23" fillId="2" borderId="2" xfId="0" quotePrefix="1" applyNumberFormat="1" applyFont="1" applyFill="1" applyBorder="1" applyAlignment="1" applyProtection="1">
      <alignment horizontal="center" vertical="center" wrapText="1"/>
      <protection locked="0"/>
    </xf>
    <xf numFmtId="0" fontId="32" fillId="0" borderId="2" xfId="1" applyNumberFormat="1" applyFont="1" applyBorder="1" applyAlignment="1">
      <alignment horizontal="center" vertical="center"/>
    </xf>
    <xf numFmtId="0" fontId="23" fillId="0" borderId="0" xfId="0" applyFont="1" applyAlignment="1">
      <alignment horizontal="center" vertical="center"/>
    </xf>
    <xf numFmtId="0" fontId="27" fillId="0" borderId="0" xfId="0" applyFont="1" applyAlignment="1">
      <alignment horizontal="center" vertical="center"/>
    </xf>
    <xf numFmtId="0" fontId="15" fillId="0" borderId="0" xfId="0" applyFont="1" applyAlignment="1">
      <alignment horizontal="center" vertical="center" wrapText="1"/>
    </xf>
    <xf numFmtId="176" fontId="23" fillId="0" borderId="2" xfId="1" applyNumberFormat="1" applyFont="1" applyBorder="1" applyAlignment="1">
      <alignment horizontal="center" vertical="center"/>
    </xf>
    <xf numFmtId="0" fontId="32" fillId="0" borderId="6" xfId="0" applyFont="1" applyBorder="1">
      <alignment vertical="center"/>
    </xf>
    <xf numFmtId="0" fontId="32" fillId="0" borderId="7" xfId="0" applyFont="1" applyBorder="1">
      <alignment vertical="center"/>
    </xf>
    <xf numFmtId="0" fontId="18" fillId="0" borderId="7" xfId="0" applyFont="1" applyBorder="1">
      <alignment vertical="center"/>
    </xf>
    <xf numFmtId="0" fontId="18" fillId="0" borderId="8" xfId="0" applyFont="1" applyBorder="1">
      <alignment vertical="center"/>
    </xf>
    <xf numFmtId="0" fontId="33" fillId="0" borderId="16" xfId="0" applyFont="1" applyBorder="1" applyAlignment="1">
      <alignment horizontal="right" vertical="center"/>
    </xf>
    <xf numFmtId="0" fontId="33" fillId="2" borderId="1" xfId="0" applyFont="1" applyFill="1" applyBorder="1">
      <alignment vertical="center"/>
    </xf>
    <xf numFmtId="0" fontId="33" fillId="3" borderId="1" xfId="0" applyFont="1" applyFill="1" applyBorder="1">
      <alignment vertical="center"/>
    </xf>
    <xf numFmtId="0" fontId="33" fillId="0" borderId="18" xfId="0" applyFont="1" applyBorder="1" applyAlignment="1">
      <alignment horizontal="right" vertical="center"/>
    </xf>
    <xf numFmtId="0" fontId="33" fillId="0" borderId="0" xfId="0" applyFont="1">
      <alignment vertical="center"/>
    </xf>
    <xf numFmtId="0" fontId="33" fillId="0" borderId="0" xfId="0" applyFont="1" applyAlignment="1">
      <alignment vertical="top" wrapText="1"/>
    </xf>
    <xf numFmtId="0" fontId="33" fillId="0" borderId="13" xfId="0" applyFont="1" applyBorder="1" applyAlignment="1">
      <alignment vertical="top" wrapText="1"/>
    </xf>
    <xf numFmtId="0" fontId="23" fillId="0" borderId="21" xfId="0" applyFont="1" applyBorder="1" applyAlignment="1">
      <alignment horizontal="right" vertical="center"/>
    </xf>
    <xf numFmtId="0" fontId="23" fillId="0" borderId="9" xfId="0" applyFont="1" applyBorder="1">
      <alignment vertical="center"/>
    </xf>
    <xf numFmtId="0" fontId="33" fillId="0" borderId="9" xfId="0" applyFont="1" applyBorder="1" applyAlignment="1">
      <alignment vertical="top" wrapText="1"/>
    </xf>
    <xf numFmtId="0" fontId="33" fillId="0" borderId="10" xfId="0" applyFont="1" applyBorder="1" applyAlignment="1">
      <alignment vertical="top" wrapText="1"/>
    </xf>
    <xf numFmtId="0" fontId="33" fillId="0" borderId="7" xfId="0" applyFont="1" applyBorder="1">
      <alignment vertical="center"/>
    </xf>
    <xf numFmtId="0" fontId="23" fillId="0" borderId="7" xfId="0" applyFont="1" applyBorder="1">
      <alignment vertical="center"/>
    </xf>
    <xf numFmtId="0" fontId="33" fillId="0" borderId="0" xfId="0" applyFont="1" applyAlignment="1">
      <alignment horizontal="left" vertical="top" wrapText="1"/>
    </xf>
    <xf numFmtId="0" fontId="33" fillId="0" borderId="13" xfId="0" applyFont="1" applyBorder="1" applyAlignment="1">
      <alignment horizontal="left" vertical="top" wrapText="1"/>
    </xf>
    <xf numFmtId="0" fontId="33" fillId="0" borderId="0" xfId="0" applyFont="1" applyAlignment="1">
      <alignment vertical="center" wrapText="1"/>
    </xf>
    <xf numFmtId="0" fontId="33" fillId="0" borderId="13" xfId="0" applyFont="1" applyBorder="1" applyAlignment="1">
      <alignment vertical="center" wrapText="1"/>
    </xf>
    <xf numFmtId="0" fontId="33" fillId="0" borderId="9" xfId="0" applyFont="1" applyBorder="1" applyAlignment="1">
      <alignment vertical="center" wrapText="1"/>
    </xf>
    <xf numFmtId="0" fontId="33" fillId="0" borderId="10" xfId="0" applyFont="1" applyBorder="1" applyAlignment="1">
      <alignment vertical="center" wrapText="1"/>
    </xf>
    <xf numFmtId="0" fontId="15" fillId="0" borderId="14" xfId="0"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15" xfId="1" quotePrefix="1" applyNumberFormat="1" applyFont="1" applyBorder="1" applyAlignment="1">
      <alignment horizontal="center" vertical="center" wrapText="1"/>
    </xf>
    <xf numFmtId="0" fontId="33" fillId="0" borderId="3" xfId="0" applyFont="1" applyBorder="1" applyAlignment="1">
      <alignment vertical="center" shrinkToFit="1"/>
    </xf>
    <xf numFmtId="0" fontId="33" fillId="0" borderId="19" xfId="0" applyFont="1" applyBorder="1" applyAlignment="1">
      <alignment horizontal="left" vertical="center"/>
    </xf>
    <xf numFmtId="0" fontId="27" fillId="0" borderId="23" xfId="0" applyFont="1" applyBorder="1" applyAlignment="1">
      <alignment vertical="center" wrapText="1"/>
    </xf>
    <xf numFmtId="0" fontId="15" fillId="0" borderId="47" xfId="0" applyFont="1" applyBorder="1" applyAlignment="1">
      <alignment horizontal="center" vertical="center" wrapText="1"/>
    </xf>
    <xf numFmtId="0" fontId="32" fillId="0" borderId="1" xfId="1" applyNumberFormat="1" applyFont="1" applyBorder="1" applyAlignment="1">
      <alignment horizontal="center" vertical="center"/>
    </xf>
    <xf numFmtId="0" fontId="32" fillId="0" borderId="19" xfId="1" applyNumberFormat="1" applyFont="1" applyBorder="1" applyAlignment="1">
      <alignment horizontal="center" vertical="center"/>
    </xf>
    <xf numFmtId="176" fontId="23" fillId="0" borderId="40" xfId="1" applyNumberFormat="1" applyFont="1" applyBorder="1" applyAlignment="1">
      <alignment horizontal="center" vertical="center"/>
    </xf>
    <xf numFmtId="0" fontId="36" fillId="0" borderId="40" xfId="0" applyFont="1" applyBorder="1" applyAlignment="1">
      <alignment horizontal="center" vertical="center"/>
    </xf>
    <xf numFmtId="176" fontId="23" fillId="0" borderId="49" xfId="1" applyNumberFormat="1" applyFont="1" applyBorder="1" applyAlignment="1">
      <alignment horizontal="center" vertical="center"/>
    </xf>
    <xf numFmtId="0" fontId="37" fillId="0" borderId="2" xfId="0" applyFont="1" applyBorder="1" applyAlignment="1">
      <alignment horizontal="center" vertical="center"/>
    </xf>
    <xf numFmtId="0" fontId="28" fillId="0" borderId="0" xfId="0" applyFont="1" applyProtection="1">
      <alignment vertical="center"/>
      <protection locked="0"/>
    </xf>
    <xf numFmtId="0" fontId="28" fillId="0" borderId="0" xfId="0" applyFont="1" applyAlignment="1" applyProtection="1">
      <alignment horizontal="center" vertical="center"/>
      <protection locked="0"/>
    </xf>
    <xf numFmtId="0" fontId="28" fillId="0" borderId="0" xfId="0" applyFont="1" applyAlignment="1" applyProtection="1">
      <alignment horizontal="left" vertical="center"/>
      <protection locked="0"/>
    </xf>
    <xf numFmtId="0" fontId="38" fillId="0" borderId="41" xfId="0" applyFont="1" applyBorder="1" applyAlignment="1" applyProtection="1">
      <alignment horizontal="center" vertical="center"/>
      <protection locked="0"/>
    </xf>
    <xf numFmtId="0" fontId="28" fillId="0" borderId="0" xfId="0" quotePrefix="1" applyFont="1" applyAlignment="1" applyProtection="1">
      <alignment horizontal="center" vertical="center" wrapText="1"/>
      <protection locked="0"/>
    </xf>
    <xf numFmtId="0" fontId="28" fillId="0" borderId="0" xfId="0" applyFont="1" applyAlignment="1" applyProtection="1">
      <alignment horizontal="center" vertical="center" textRotation="255"/>
      <protection locked="0"/>
    </xf>
    <xf numFmtId="0" fontId="28" fillId="0" borderId="26" xfId="0" applyFont="1" applyBorder="1" applyAlignment="1" applyProtection="1">
      <alignment horizontal="right" vertical="center" wrapText="1"/>
      <protection locked="0"/>
    </xf>
    <xf numFmtId="0" fontId="28" fillId="0" borderId="27" xfId="0" applyFont="1" applyBorder="1" applyAlignment="1" applyProtection="1">
      <alignment horizontal="right" vertical="center" wrapText="1"/>
      <protection locked="0"/>
    </xf>
    <xf numFmtId="0" fontId="28" fillId="0" borderId="27" xfId="0" applyFont="1" applyBorder="1" applyAlignment="1" applyProtection="1">
      <alignment horizontal="left" vertical="center" wrapText="1"/>
      <protection locked="0"/>
    </xf>
    <xf numFmtId="0" fontId="28" fillId="0" borderId="28" xfId="0" applyFont="1" applyBorder="1" applyAlignment="1" applyProtection="1">
      <alignment horizontal="left" vertical="center" wrapText="1"/>
      <protection locked="0"/>
    </xf>
    <xf numFmtId="0" fontId="28" fillId="0" borderId="18" xfId="0" applyFont="1" applyBorder="1" applyAlignment="1" applyProtection="1">
      <alignment horizontal="left" vertical="center"/>
      <protection locked="0"/>
    </xf>
    <xf numFmtId="0" fontId="28" fillId="0" borderId="0" xfId="0" applyFont="1" applyAlignment="1" applyProtection="1">
      <alignment horizontal="right" vertical="center" wrapText="1"/>
      <protection locked="0"/>
    </xf>
    <xf numFmtId="0" fontId="28" fillId="0" borderId="0" xfId="0" applyFont="1" applyAlignment="1" applyProtection="1">
      <alignment horizontal="left" vertical="center" wrapText="1"/>
      <protection locked="0"/>
    </xf>
    <xf numFmtId="0" fontId="28" fillId="0" borderId="13" xfId="0" applyFont="1" applyBorder="1" applyAlignment="1" applyProtection="1">
      <alignment horizontal="left" vertical="center" wrapText="1"/>
      <protection locked="0"/>
    </xf>
    <xf numFmtId="0" fontId="28" fillId="0" borderId="18" xfId="0" applyFont="1" applyBorder="1" applyProtection="1">
      <alignment vertical="center"/>
      <protection locked="0"/>
    </xf>
    <xf numFmtId="0" fontId="28" fillId="0" borderId="0" xfId="0" applyFont="1" applyAlignment="1" applyProtection="1">
      <alignment vertical="center" wrapText="1"/>
      <protection locked="0"/>
    </xf>
    <xf numFmtId="0" fontId="28" fillId="0" borderId="13" xfId="0" applyFont="1" applyBorder="1" applyAlignment="1" applyProtection="1">
      <alignment vertical="center" wrapText="1"/>
      <protection locked="0"/>
    </xf>
    <xf numFmtId="0" fontId="39" fillId="0" borderId="18" xfId="0" applyFont="1" applyBorder="1" applyAlignment="1" applyProtection="1">
      <alignment vertical="center" wrapText="1"/>
      <protection locked="0"/>
    </xf>
    <xf numFmtId="0" fontId="39" fillId="0" borderId="0" xfId="0" applyFont="1" applyProtection="1">
      <alignment vertical="center"/>
      <protection locked="0"/>
    </xf>
    <xf numFmtId="0" fontId="39" fillId="0" borderId="0" xfId="0" applyFont="1" applyAlignment="1" applyProtection="1">
      <alignment vertical="center" wrapText="1"/>
      <protection locked="0"/>
    </xf>
    <xf numFmtId="0" fontId="39" fillId="0" borderId="13" xfId="0" applyFont="1" applyBorder="1" applyAlignment="1" applyProtection="1">
      <alignment vertical="center" wrapText="1"/>
      <protection locked="0"/>
    </xf>
    <xf numFmtId="0" fontId="39" fillId="0" borderId="18" xfId="0" applyFont="1" applyBorder="1" applyProtection="1">
      <alignment vertical="center"/>
      <protection locked="0"/>
    </xf>
    <xf numFmtId="0" fontId="28" fillId="0" borderId="13" xfId="0" applyFont="1" applyBorder="1" applyProtection="1">
      <alignment vertical="center"/>
      <protection locked="0"/>
    </xf>
    <xf numFmtId="0" fontId="28" fillId="0" borderId="18" xfId="0" quotePrefix="1" applyFont="1" applyBorder="1" applyAlignment="1" applyProtection="1">
      <alignment horizontal="left" vertical="center"/>
      <protection locked="0"/>
    </xf>
    <xf numFmtId="0" fontId="23" fillId="0" borderId="0" xfId="0" applyFont="1" applyProtection="1">
      <alignment vertical="center"/>
      <protection locked="0"/>
    </xf>
    <xf numFmtId="0" fontId="18" fillId="0" borderId="31" xfId="0" applyFont="1" applyBorder="1" applyProtection="1">
      <alignment vertical="center"/>
      <protection locked="0"/>
    </xf>
    <xf numFmtId="0" fontId="40" fillId="0" borderId="3" xfId="0" applyFont="1" applyBorder="1" applyAlignment="1">
      <alignment horizontal="center" vertical="center"/>
    </xf>
    <xf numFmtId="0" fontId="28" fillId="0" borderId="0" xfId="3" applyFont="1" applyProtection="1">
      <alignment vertical="center"/>
      <protection locked="0"/>
    </xf>
    <xf numFmtId="0" fontId="41" fillId="0" borderId="0" xfId="3" applyFont="1" applyAlignment="1" applyProtection="1">
      <alignment horizontal="left" vertical="center"/>
      <protection locked="0"/>
    </xf>
    <xf numFmtId="0" fontId="41" fillId="0" borderId="30" xfId="3" applyFont="1" applyBorder="1" applyAlignment="1" applyProtection="1">
      <alignment horizontal="left" vertical="center"/>
      <protection locked="0"/>
    </xf>
    <xf numFmtId="179" fontId="36" fillId="0" borderId="17" xfId="0" applyNumberFormat="1" applyFont="1" applyBorder="1" applyAlignment="1">
      <alignment horizontal="center" vertical="center"/>
    </xf>
    <xf numFmtId="179" fontId="36" fillId="0" borderId="2" xfId="0" applyNumberFormat="1" applyFont="1" applyBorder="1" applyAlignment="1">
      <alignment horizontal="center" vertical="center"/>
    </xf>
    <xf numFmtId="0" fontId="23" fillId="0" borderId="2" xfId="0" applyFont="1" applyBorder="1" applyAlignment="1">
      <alignment horizontal="center" vertical="center"/>
    </xf>
    <xf numFmtId="0" fontId="18" fillId="0" borderId="5" xfId="0" applyFont="1" applyBorder="1" applyAlignment="1">
      <alignment horizontal="center" vertical="center"/>
    </xf>
    <xf numFmtId="0" fontId="18" fillId="0" borderId="1" xfId="0" applyFont="1" applyBorder="1" applyAlignment="1">
      <alignment horizontal="center" vertical="center"/>
    </xf>
    <xf numFmtId="0" fontId="18" fillId="0" borderId="1" xfId="0" applyFont="1" applyBorder="1" applyAlignment="1">
      <alignment vertical="center" wrapText="1"/>
    </xf>
    <xf numFmtId="0" fontId="18" fillId="0" borderId="4" xfId="0" applyFont="1" applyBorder="1" applyAlignment="1">
      <alignment vertical="center" wrapText="1"/>
    </xf>
    <xf numFmtId="0" fontId="15" fillId="0" borderId="0" xfId="0" applyFont="1" applyAlignment="1">
      <alignment vertical="center"/>
    </xf>
    <xf numFmtId="0" fontId="18" fillId="0" borderId="23" xfId="0" applyFont="1" applyBorder="1" applyAlignment="1">
      <alignment vertical="center" wrapText="1"/>
    </xf>
    <xf numFmtId="0" fontId="18" fillId="0" borderId="22" xfId="0" applyFont="1" applyBorder="1" applyAlignment="1">
      <alignment vertical="center" wrapText="1"/>
    </xf>
    <xf numFmtId="0" fontId="18" fillId="0" borderId="47" xfId="0" applyFont="1" applyBorder="1" applyAlignment="1">
      <alignment vertical="center" wrapText="1"/>
    </xf>
    <xf numFmtId="0" fontId="23" fillId="0" borderId="5" xfId="0" applyFont="1" applyBorder="1" applyAlignment="1">
      <alignment horizontal="center" vertical="center" wrapText="1"/>
    </xf>
    <xf numFmtId="0" fontId="23" fillId="0" borderId="4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 xfId="0" applyFont="1" applyBorder="1" applyAlignment="1">
      <alignment horizontal="center" vertical="center" wrapText="1"/>
    </xf>
    <xf numFmtId="0" fontId="23" fillId="0" borderId="24" xfId="0" applyFont="1" applyBorder="1" applyAlignment="1">
      <alignment horizontal="center" vertical="center"/>
    </xf>
    <xf numFmtId="0" fontId="23" fillId="0" borderId="19" xfId="0" applyFont="1" applyBorder="1" applyAlignment="1">
      <alignment horizontal="center" vertical="center"/>
    </xf>
    <xf numFmtId="0" fontId="18" fillId="0" borderId="5" xfId="0" applyFont="1" applyBorder="1" applyAlignment="1">
      <alignment horizontal="center" vertical="center"/>
    </xf>
    <xf numFmtId="0" fontId="18" fillId="0" borderId="42" xfId="0" applyFont="1" applyBorder="1" applyAlignment="1">
      <alignment horizontal="center" vertical="center"/>
    </xf>
    <xf numFmtId="0" fontId="18" fillId="0" borderId="43" xfId="0" applyFont="1" applyBorder="1" applyAlignment="1">
      <alignment horizontal="center" vertical="center"/>
    </xf>
    <xf numFmtId="0" fontId="18" fillId="0" borderId="20" xfId="0" applyFont="1" applyBorder="1" applyAlignment="1">
      <alignment horizontal="center" vertical="center" wrapText="1"/>
    </xf>
    <xf numFmtId="0" fontId="18" fillId="0" borderId="40"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0" xfId="0" applyFont="1" applyAlignment="1">
      <alignment horizontal="center" vertical="center" wrapText="1"/>
    </xf>
    <xf numFmtId="0" fontId="18" fillId="0" borderId="39"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48" xfId="0" applyFont="1" applyBorder="1" applyAlignment="1">
      <alignment horizontal="center" vertical="center" wrapText="1"/>
    </xf>
    <xf numFmtId="0" fontId="18" fillId="0" borderId="49" xfId="0" applyFont="1" applyBorder="1" applyAlignment="1">
      <alignment horizontal="left" vertical="center" wrapText="1"/>
    </xf>
    <xf numFmtId="0" fontId="18" fillId="0" borderId="39" xfId="0" applyFont="1" applyBorder="1" applyAlignment="1">
      <alignment horizontal="left" vertical="center" wrapText="1"/>
    </xf>
    <xf numFmtId="0" fontId="18" fillId="0" borderId="48" xfId="0" applyFont="1" applyBorder="1" applyAlignment="1">
      <alignment horizontal="left" vertical="center" wrapText="1"/>
    </xf>
    <xf numFmtId="0" fontId="23" fillId="4" borderId="3" xfId="0" applyFont="1" applyFill="1" applyBorder="1" applyAlignment="1">
      <alignment horizontal="center" vertical="center"/>
    </xf>
    <xf numFmtId="0" fontId="23" fillId="4" borderId="2" xfId="0" applyFont="1" applyFill="1" applyBorder="1" applyAlignment="1">
      <alignment horizontal="center" vertical="center"/>
    </xf>
    <xf numFmtId="0" fontId="23" fillId="0" borderId="3" xfId="0" applyFont="1" applyBorder="1" applyAlignment="1">
      <alignment horizontal="center" vertical="center"/>
    </xf>
    <xf numFmtId="0" fontId="23" fillId="0" borderId="2" xfId="0" applyFont="1" applyBorder="1" applyAlignment="1">
      <alignment horizontal="center" vertical="center"/>
    </xf>
    <xf numFmtId="0" fontId="23" fillId="0" borderId="14" xfId="0" applyFont="1" applyBorder="1" applyAlignment="1">
      <alignment horizontal="center" vertical="center"/>
    </xf>
    <xf numFmtId="0" fontId="18" fillId="0" borderId="19" xfId="0" applyFont="1" applyBorder="1" applyAlignment="1">
      <alignment horizontal="center" vertical="center"/>
    </xf>
    <xf numFmtId="0" fontId="18" fillId="0" borderId="2" xfId="0" applyFont="1" applyBorder="1" applyAlignment="1">
      <alignment horizontal="center" vertical="center"/>
    </xf>
    <xf numFmtId="0" fontId="23" fillId="0" borderId="24" xfId="0" applyFont="1" applyBorder="1" applyAlignment="1">
      <alignment horizontal="center" vertical="center" wrapText="1"/>
    </xf>
    <xf numFmtId="0" fontId="23" fillId="0" borderId="19" xfId="0" applyFont="1" applyBorder="1" applyAlignment="1">
      <alignment horizontal="center" vertical="center" wrapText="1"/>
    </xf>
    <xf numFmtId="0" fontId="18" fillId="4" borderId="49" xfId="0" applyFont="1" applyFill="1" applyBorder="1" applyAlignment="1">
      <alignment horizontal="left" vertical="center" wrapText="1"/>
    </xf>
    <xf numFmtId="0" fontId="18" fillId="4" borderId="48" xfId="0" quotePrefix="1" applyFont="1" applyFill="1" applyBorder="1" applyAlignment="1">
      <alignment horizontal="left" vertical="center" wrapText="1"/>
    </xf>
    <xf numFmtId="0" fontId="18" fillId="0" borderId="1" xfId="0" applyFont="1" applyBorder="1" applyAlignment="1">
      <alignment vertical="center" wrapText="1"/>
    </xf>
    <xf numFmtId="0" fontId="18" fillId="0" borderId="1" xfId="0" applyFont="1" applyBorder="1" applyAlignment="1">
      <alignment vertical="center"/>
    </xf>
    <xf numFmtId="0" fontId="18" fillId="0" borderId="24" xfId="0" applyFont="1" applyBorder="1" applyAlignment="1">
      <alignment horizontal="center" vertical="center" textRotation="255"/>
    </xf>
    <xf numFmtId="0" fontId="18" fillId="0" borderId="19" xfId="0" applyFont="1" applyBorder="1" applyAlignment="1">
      <alignment horizontal="center" vertical="center" textRotation="255"/>
    </xf>
    <xf numFmtId="0" fontId="18" fillId="0" borderId="24" xfId="0" applyFont="1" applyBorder="1" applyAlignment="1">
      <alignment horizontal="center" vertical="center" textRotation="255" wrapText="1"/>
    </xf>
    <xf numFmtId="0" fontId="18" fillId="0" borderId="19" xfId="0" applyFont="1" applyBorder="1" applyAlignment="1">
      <alignment horizontal="center" vertical="center" textRotation="255" wrapText="1"/>
    </xf>
    <xf numFmtId="0" fontId="18" fillId="0" borderId="4" xfId="0" quotePrefix="1" applyFont="1" applyBorder="1" applyAlignment="1">
      <alignment horizontal="center" vertical="center" wrapText="1"/>
    </xf>
    <xf numFmtId="0" fontId="18" fillId="0" borderId="1" xfId="0" quotePrefix="1" applyFont="1" applyBorder="1" applyAlignment="1">
      <alignment horizontal="center" vertical="center" wrapText="1"/>
    </xf>
    <xf numFmtId="0" fontId="18" fillId="0" borderId="1" xfId="0" applyFont="1" applyBorder="1" applyAlignment="1">
      <alignment horizontal="center" vertical="center"/>
    </xf>
    <xf numFmtId="0" fontId="18" fillId="4" borderId="24" xfId="0" quotePrefix="1" applyFont="1" applyFill="1" applyBorder="1" applyAlignment="1">
      <alignment horizontal="center" vertical="center" wrapText="1"/>
    </xf>
    <xf numFmtId="0" fontId="18" fillId="4" borderId="19" xfId="0" quotePrefix="1" applyFont="1" applyFill="1" applyBorder="1" applyAlignment="1">
      <alignment horizontal="center" vertical="center" wrapText="1"/>
    </xf>
    <xf numFmtId="0" fontId="18" fillId="4" borderId="14" xfId="0" quotePrefix="1" applyFont="1" applyFill="1" applyBorder="1" applyAlignment="1">
      <alignment horizontal="center" vertical="center" wrapText="1"/>
    </xf>
    <xf numFmtId="0" fontId="18" fillId="0" borderId="23" xfId="0" applyFont="1" applyBorder="1" applyAlignment="1">
      <alignment horizontal="center" vertical="center"/>
    </xf>
    <xf numFmtId="0" fontId="18" fillId="0" borderId="22" xfId="0" applyFont="1" applyBorder="1" applyAlignment="1">
      <alignment horizontal="center" vertical="center"/>
    </xf>
    <xf numFmtId="0" fontId="18" fillId="0" borderId="47" xfId="0" applyFont="1" applyBorder="1" applyAlignment="1">
      <alignment horizontal="center" vertical="center"/>
    </xf>
    <xf numFmtId="0" fontId="18" fillId="0" borderId="4" xfId="0" applyFont="1" applyBorder="1" applyAlignment="1">
      <alignment vertical="center" wrapText="1"/>
    </xf>
    <xf numFmtId="0" fontId="18" fillId="0" borderId="48" xfId="0" applyFont="1" applyBorder="1" applyAlignment="1">
      <alignment vertical="center" wrapText="1"/>
    </xf>
    <xf numFmtId="0" fontId="18" fillId="0" borderId="3" xfId="0" applyFont="1" applyBorder="1" applyAlignment="1">
      <alignment horizontal="center" vertical="center" wrapText="1"/>
    </xf>
    <xf numFmtId="0" fontId="18" fillId="4" borderId="48" xfId="0" applyFont="1" applyFill="1" applyBorder="1" applyAlignment="1">
      <alignment horizontal="left" vertical="center" wrapText="1"/>
    </xf>
    <xf numFmtId="0" fontId="18" fillId="0" borderId="38" xfId="0" applyFont="1" applyBorder="1" applyAlignment="1">
      <alignment horizontal="left" vertical="center" wrapText="1"/>
    </xf>
    <xf numFmtId="0" fontId="18" fillId="0" borderId="14" xfId="0" applyFont="1" applyBorder="1" applyAlignment="1">
      <alignment horizontal="center" vertical="center" wrapText="1"/>
    </xf>
    <xf numFmtId="0" fontId="18" fillId="0" borderId="43" xfId="0" applyFont="1" applyBorder="1" applyAlignment="1">
      <alignment vertical="center" wrapText="1"/>
    </xf>
    <xf numFmtId="0" fontId="18" fillId="0" borderId="50" xfId="0" applyFont="1" applyBorder="1" applyAlignment="1">
      <alignment vertical="center" wrapText="1"/>
    </xf>
    <xf numFmtId="0" fontId="23" fillId="0" borderId="24" xfId="1" quotePrefix="1" applyNumberFormat="1" applyFont="1" applyFill="1" applyBorder="1" applyAlignment="1" applyProtection="1">
      <alignment horizontal="center" vertical="center"/>
    </xf>
    <xf numFmtId="0" fontId="23" fillId="0" borderId="19" xfId="1" quotePrefix="1" applyNumberFormat="1" applyFont="1" applyFill="1" applyBorder="1" applyAlignment="1" applyProtection="1">
      <alignment horizontal="center" vertical="center"/>
    </xf>
    <xf numFmtId="0" fontId="23" fillId="0" borderId="14" xfId="1" quotePrefix="1" applyNumberFormat="1" applyFont="1" applyFill="1" applyBorder="1" applyAlignment="1" applyProtection="1">
      <alignment horizontal="center" vertical="center"/>
    </xf>
    <xf numFmtId="0" fontId="18" fillId="0" borderId="3" xfId="0" applyFont="1" applyBorder="1" applyAlignment="1">
      <alignment horizontal="left" vertical="center" wrapText="1"/>
    </xf>
    <xf numFmtId="0" fontId="18" fillId="0" borderId="19" xfId="0" applyFont="1" applyBorder="1" applyAlignment="1">
      <alignment horizontal="left" vertical="center" wrapText="1"/>
    </xf>
    <xf numFmtId="0" fontId="18" fillId="0" borderId="2" xfId="0" applyFont="1" applyBorder="1" applyAlignment="1">
      <alignment horizontal="left" vertical="center" wrapText="1"/>
    </xf>
    <xf numFmtId="0" fontId="23" fillId="4" borderId="19" xfId="0" applyFont="1" applyFill="1" applyBorder="1" applyAlignment="1">
      <alignment horizontal="center" vertical="center"/>
    </xf>
    <xf numFmtId="0" fontId="23" fillId="4" borderId="24" xfId="0" applyFont="1" applyFill="1" applyBorder="1" applyAlignment="1">
      <alignment horizontal="center" vertical="center"/>
    </xf>
    <xf numFmtId="0" fontId="18" fillId="0" borderId="20" xfId="0" applyFont="1" applyBorder="1" applyAlignment="1">
      <alignment horizontal="center" vertical="center"/>
    </xf>
    <xf numFmtId="0" fontId="18" fillId="0" borderId="40" xfId="0" applyFont="1" applyBorder="1" applyAlignment="1">
      <alignment horizontal="center" vertical="center"/>
    </xf>
    <xf numFmtId="0" fontId="18" fillId="0" borderId="49" xfId="0" applyFont="1" applyBorder="1" applyAlignment="1">
      <alignment horizontal="center" vertical="center"/>
    </xf>
    <xf numFmtId="0" fontId="18" fillId="0" borderId="15" xfId="0" applyFont="1" applyBorder="1" applyAlignment="1">
      <alignment horizontal="center" vertical="center"/>
    </xf>
    <xf numFmtId="0" fontId="18" fillId="0" borderId="27" xfId="0" applyFont="1" applyBorder="1" applyAlignment="1">
      <alignment horizontal="center" vertical="center"/>
    </xf>
    <xf numFmtId="0" fontId="18" fillId="0" borderId="46" xfId="0" applyFont="1" applyBorder="1" applyAlignment="1">
      <alignment horizontal="center" vertical="center"/>
    </xf>
    <xf numFmtId="0" fontId="18" fillId="0" borderId="23"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3" xfId="0" applyFont="1" applyBorder="1" applyAlignment="1">
      <alignment horizontal="center" vertical="center"/>
    </xf>
    <xf numFmtId="0" fontId="18" fillId="0" borderId="14" xfId="0" applyFont="1" applyBorder="1" applyAlignment="1">
      <alignment horizontal="center" vertical="center"/>
    </xf>
    <xf numFmtId="0" fontId="18" fillId="0" borderId="1" xfId="0" applyFont="1" applyBorder="1" applyAlignment="1">
      <alignment horizontal="center" vertical="center" wrapText="1"/>
    </xf>
    <xf numFmtId="0" fontId="18" fillId="4" borderId="24" xfId="0" applyFont="1" applyFill="1" applyBorder="1" applyAlignment="1">
      <alignment horizontal="center" vertical="center"/>
    </xf>
    <xf numFmtId="0" fontId="18" fillId="4" borderId="19" xfId="0" applyFont="1" applyFill="1" applyBorder="1" applyAlignment="1">
      <alignment horizontal="center" vertical="center"/>
    </xf>
    <xf numFmtId="0" fontId="18" fillId="4" borderId="3" xfId="0" applyFont="1" applyFill="1" applyBorder="1" applyAlignment="1">
      <alignment horizontal="center" vertical="center"/>
    </xf>
    <xf numFmtId="0" fontId="18" fillId="4" borderId="2" xfId="0" applyFont="1" applyFill="1" applyBorder="1" applyAlignment="1">
      <alignment horizontal="center" vertical="center"/>
    </xf>
    <xf numFmtId="0" fontId="18" fillId="0" borderId="2" xfId="0" quotePrefix="1" applyFont="1" applyBorder="1" applyAlignment="1">
      <alignment horizontal="center" vertical="center" wrapText="1"/>
    </xf>
    <xf numFmtId="0" fontId="18" fillId="0" borderId="5" xfId="0" quotePrefix="1" applyFont="1" applyBorder="1" applyAlignment="1">
      <alignment horizontal="center" vertical="center" wrapText="1"/>
    </xf>
    <xf numFmtId="0" fontId="24" fillId="0" borderId="44" xfId="0" applyFont="1" applyBorder="1" applyAlignment="1">
      <alignment horizontal="center" vertical="center"/>
    </xf>
    <xf numFmtId="0" fontId="24" fillId="0" borderId="45" xfId="0" applyFont="1" applyBorder="1" applyAlignment="1">
      <alignment horizontal="center" vertical="center"/>
    </xf>
    <xf numFmtId="0" fontId="18" fillId="0" borderId="31" xfId="0" applyFont="1" applyBorder="1" applyAlignment="1">
      <alignment horizontal="center" vertical="center"/>
    </xf>
    <xf numFmtId="0" fontId="18" fillId="0" borderId="39" xfId="0" applyFont="1" applyBorder="1" applyAlignment="1">
      <alignment horizontal="center" vertical="center"/>
    </xf>
    <xf numFmtId="0" fontId="18" fillId="0" borderId="24" xfId="0" quotePrefix="1" applyFont="1" applyBorder="1" applyAlignment="1">
      <alignment horizontal="center" vertical="center" textRotation="255" wrapText="1"/>
    </xf>
    <xf numFmtId="0" fontId="18" fillId="0" borderId="19" xfId="0" quotePrefix="1" applyFont="1" applyBorder="1" applyAlignment="1">
      <alignment horizontal="center" vertical="center" textRotation="255" wrapText="1"/>
    </xf>
    <xf numFmtId="0" fontId="18" fillId="0" borderId="2" xfId="0" quotePrefix="1" applyFont="1" applyBorder="1" applyAlignment="1">
      <alignment horizontal="center" vertical="center" textRotation="255" wrapText="1"/>
    </xf>
    <xf numFmtId="0" fontId="18" fillId="0" borderId="14" xfId="0" applyFont="1" applyBorder="1" applyAlignment="1">
      <alignment horizontal="center" vertical="center" textRotation="255" wrapText="1"/>
    </xf>
    <xf numFmtId="0" fontId="18" fillId="0" borderId="3" xfId="0" quotePrefix="1" applyFont="1" applyBorder="1" applyAlignment="1">
      <alignment horizontal="center" vertical="center" textRotation="255" wrapText="1"/>
    </xf>
    <xf numFmtId="0" fontId="18" fillId="0" borderId="14" xfId="0" quotePrefix="1" applyFont="1" applyBorder="1" applyAlignment="1">
      <alignment horizontal="center" vertical="center" textRotation="255" wrapText="1"/>
    </xf>
    <xf numFmtId="0" fontId="18" fillId="0" borderId="14" xfId="0" quotePrefix="1" applyFont="1" applyBorder="1" applyAlignment="1">
      <alignment horizontal="center" vertical="center" wrapText="1"/>
    </xf>
    <xf numFmtId="0" fontId="18" fillId="0" borderId="31" xfId="0" quotePrefix="1" applyFont="1" applyBorder="1" applyAlignment="1">
      <alignment horizontal="center" vertical="center" wrapText="1"/>
    </xf>
    <xf numFmtId="0" fontId="18" fillId="0" borderId="15" xfId="0" quotePrefix="1" applyFont="1" applyBorder="1" applyAlignment="1">
      <alignment horizontal="center" vertical="center" wrapText="1"/>
    </xf>
    <xf numFmtId="0" fontId="29" fillId="0" borderId="0" xfId="0" applyFont="1" applyAlignment="1">
      <alignment horizontal="center" vertical="center"/>
    </xf>
    <xf numFmtId="0" fontId="28" fillId="0" borderId="0" xfId="0" applyFont="1" applyAlignment="1">
      <alignment horizontal="distributed" vertical="center"/>
    </xf>
    <xf numFmtId="0" fontId="15" fillId="0" borderId="3" xfId="0" applyFont="1" applyBorder="1" applyAlignment="1">
      <alignment horizontal="center" vertical="center"/>
    </xf>
    <xf numFmtId="0" fontId="15" fillId="0" borderId="14" xfId="0" applyFont="1" applyBorder="1" applyAlignment="1">
      <alignment horizontal="center" vertical="center"/>
    </xf>
    <xf numFmtId="0" fontId="15" fillId="0" borderId="19" xfId="0" applyFont="1" applyBorder="1" applyAlignment="1">
      <alignment horizontal="center" vertical="center"/>
    </xf>
    <xf numFmtId="0" fontId="2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15" fillId="0" borderId="24" xfId="0" applyFont="1" applyBorder="1" applyAlignment="1">
      <alignment horizontal="center" vertical="center"/>
    </xf>
    <xf numFmtId="0" fontId="31" fillId="0" borderId="3" xfId="0" applyFont="1" applyBorder="1" applyAlignment="1">
      <alignment horizontal="center" vertical="center"/>
    </xf>
    <xf numFmtId="0" fontId="31" fillId="0" borderId="2" xfId="0" applyFont="1" applyBorder="1" applyAlignment="1">
      <alignment horizontal="center" vertical="center"/>
    </xf>
    <xf numFmtId="0" fontId="15" fillId="0" borderId="20" xfId="0" applyFont="1" applyBorder="1" applyAlignment="1">
      <alignment horizontal="center" vertical="center"/>
    </xf>
    <xf numFmtId="0" fontId="15" fillId="0" borderId="49" xfId="0" applyFont="1" applyBorder="1" applyAlignment="1">
      <alignment horizontal="center" vertical="center"/>
    </xf>
    <xf numFmtId="0" fontId="15" fillId="0" borderId="15" xfId="0" applyFont="1" applyBorder="1" applyAlignment="1">
      <alignment horizontal="center" vertical="center"/>
    </xf>
    <xf numFmtId="0" fontId="15" fillId="0" borderId="46" xfId="0" applyFont="1" applyBorder="1" applyAlignment="1">
      <alignment horizontal="center" vertical="center"/>
    </xf>
    <xf numFmtId="0" fontId="15" fillId="0" borderId="24" xfId="0" applyFont="1" applyBorder="1" applyAlignment="1">
      <alignment horizontal="center" vertical="center" textRotation="255" wrapText="1"/>
    </xf>
    <xf numFmtId="0" fontId="15" fillId="0" borderId="19" xfId="0" applyFont="1" applyBorder="1" applyAlignment="1">
      <alignment horizontal="center" vertical="center" textRotation="255" wrapText="1"/>
    </xf>
    <xf numFmtId="0" fontId="15" fillId="0" borderId="19"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textRotation="255" wrapText="1"/>
    </xf>
    <xf numFmtId="0" fontId="15" fillId="0" borderId="24" xfId="0" quotePrefix="1" applyFont="1" applyBorder="1" applyAlignment="1">
      <alignment horizontal="center" vertical="center" textRotation="255" wrapText="1"/>
    </xf>
    <xf numFmtId="0" fontId="15" fillId="0" borderId="19" xfId="0" quotePrefix="1" applyFont="1" applyBorder="1" applyAlignment="1">
      <alignment horizontal="center" vertical="center" textRotation="255" wrapText="1"/>
    </xf>
    <xf numFmtId="0" fontId="15" fillId="0" borderId="24" xfId="0" quotePrefix="1" applyFont="1" applyBorder="1" applyAlignment="1">
      <alignment horizontal="center" vertical="center" wrapText="1"/>
    </xf>
    <xf numFmtId="0" fontId="15" fillId="0" borderId="19" xfId="0" quotePrefix="1" applyFont="1" applyBorder="1" applyAlignment="1">
      <alignment horizontal="center" vertical="center" wrapText="1"/>
    </xf>
    <xf numFmtId="0" fontId="15" fillId="0" borderId="2" xfId="0" quotePrefix="1" applyFont="1" applyBorder="1" applyAlignment="1">
      <alignment horizontal="center" vertical="center" wrapText="1"/>
    </xf>
    <xf numFmtId="0" fontId="27" fillId="0" borderId="3" xfId="1" quotePrefix="1" applyNumberFormat="1" applyFont="1" applyBorder="1" applyAlignment="1">
      <alignment horizontal="center" vertical="center"/>
    </xf>
    <xf numFmtId="0" fontId="27" fillId="0" borderId="19" xfId="1" quotePrefix="1" applyNumberFormat="1" applyFont="1" applyBorder="1" applyAlignment="1">
      <alignment horizontal="center" vertical="center"/>
    </xf>
    <xf numFmtId="0" fontId="27" fillId="0" borderId="2" xfId="1" quotePrefix="1" applyNumberFormat="1" applyFont="1" applyBorder="1" applyAlignment="1">
      <alignment horizontal="center" vertical="center"/>
    </xf>
    <xf numFmtId="0" fontId="15" fillId="0" borderId="3" xfId="0" applyFont="1" applyBorder="1" applyAlignment="1">
      <alignment horizontal="center" vertical="center" wrapText="1"/>
    </xf>
    <xf numFmtId="0" fontId="18" fillId="3" borderId="3" xfId="0" applyFont="1" applyFill="1" applyBorder="1" applyAlignment="1" applyProtection="1">
      <alignment horizontal="center" vertical="center" wrapText="1"/>
      <protection locked="0"/>
    </xf>
    <xf numFmtId="0" fontId="18" fillId="3" borderId="2" xfId="0" applyFont="1" applyFill="1" applyBorder="1" applyAlignment="1" applyProtection="1">
      <alignment horizontal="center" vertical="center" wrapText="1"/>
      <protection locked="0"/>
    </xf>
    <xf numFmtId="0" fontId="27" fillId="0" borderId="3" xfId="0" applyFont="1" applyBorder="1" applyAlignment="1">
      <alignment horizontal="center" vertical="center"/>
    </xf>
    <xf numFmtId="0" fontId="27" fillId="0" borderId="2" xfId="0" applyFont="1" applyBorder="1" applyAlignment="1">
      <alignment horizontal="center" vertical="center"/>
    </xf>
    <xf numFmtId="0" fontId="27" fillId="0" borderId="19" xfId="0" applyFont="1" applyBorder="1" applyAlignment="1">
      <alignment horizontal="center" vertical="center" wrapText="1"/>
    </xf>
    <xf numFmtId="0" fontId="27" fillId="0" borderId="19" xfId="0" applyFont="1" applyBorder="1" applyAlignment="1">
      <alignment horizontal="center" vertical="center"/>
    </xf>
    <xf numFmtId="0" fontId="32" fillId="0" borderId="3" xfId="0" applyFont="1" applyBorder="1" applyAlignment="1">
      <alignment horizontal="center" vertical="center"/>
    </xf>
    <xf numFmtId="0" fontId="32" fillId="0" borderId="2" xfId="0" applyFont="1" applyBorder="1" applyAlignment="1">
      <alignment horizontal="center" vertical="center"/>
    </xf>
    <xf numFmtId="0" fontId="18" fillId="3" borderId="19" xfId="0" applyFont="1" applyFill="1" applyBorder="1" applyAlignment="1" applyProtection="1">
      <alignment horizontal="center" vertical="center" wrapText="1"/>
      <protection locked="0"/>
    </xf>
    <xf numFmtId="0" fontId="15" fillId="0" borderId="0" xfId="0" applyFont="1" applyAlignment="1">
      <alignment horizontal="left" vertical="center"/>
    </xf>
    <xf numFmtId="0" fontId="18" fillId="0" borderId="5" xfId="0" applyFont="1" applyBorder="1" applyAlignment="1" applyProtection="1">
      <alignment horizontal="left" vertical="center"/>
      <protection locked="0"/>
    </xf>
    <xf numFmtId="0" fontId="18" fillId="0" borderId="42" xfId="0" applyFont="1" applyBorder="1" applyAlignment="1" applyProtection="1">
      <alignment horizontal="left" vertical="center"/>
      <protection locked="0"/>
    </xf>
    <xf numFmtId="0" fontId="18" fillId="0" borderId="43" xfId="0" applyFont="1" applyBorder="1" applyAlignment="1" applyProtection="1">
      <alignment horizontal="left" vertical="center"/>
      <protection locked="0"/>
    </xf>
    <xf numFmtId="0" fontId="15" fillId="0" borderId="14" xfId="0" applyFont="1" applyBorder="1" applyAlignment="1">
      <alignment horizontal="center" vertical="center" wrapText="1"/>
    </xf>
    <xf numFmtId="0" fontId="15" fillId="0" borderId="49" xfId="1" quotePrefix="1" applyNumberFormat="1" applyFont="1" applyBorder="1" applyAlignment="1">
      <alignment horizontal="center" vertical="center" wrapText="1"/>
    </xf>
    <xf numFmtId="0" fontId="15" fillId="0" borderId="46" xfId="1" quotePrefix="1" applyNumberFormat="1" applyFont="1" applyBorder="1" applyAlignment="1">
      <alignment horizontal="center" vertical="center" wrapText="1"/>
    </xf>
    <xf numFmtId="0" fontId="27" fillId="0" borderId="24" xfId="0" applyFont="1" applyBorder="1" applyAlignment="1">
      <alignment horizontal="center" vertical="center"/>
    </xf>
    <xf numFmtId="0" fontId="27" fillId="0" borderId="24" xfId="1" quotePrefix="1" applyNumberFormat="1" applyFont="1" applyBorder="1" applyAlignment="1">
      <alignment horizontal="center" vertical="center"/>
    </xf>
    <xf numFmtId="0" fontId="15" fillId="0" borderId="1" xfId="0" quotePrefix="1" applyFont="1" applyBorder="1" applyAlignment="1">
      <alignment horizontal="center" vertical="center" wrapText="1"/>
    </xf>
    <xf numFmtId="0" fontId="18" fillId="3" borderId="24" xfId="0" applyFont="1" applyFill="1" applyBorder="1" applyAlignment="1" applyProtection="1">
      <alignment horizontal="center" vertical="center" wrapText="1"/>
      <protection locked="0"/>
    </xf>
    <xf numFmtId="0" fontId="23" fillId="0" borderId="5" xfId="0" applyFont="1" applyBorder="1" applyAlignment="1">
      <alignment horizontal="center" vertical="center"/>
    </xf>
    <xf numFmtId="0" fontId="23" fillId="0" borderId="43" xfId="0" applyFont="1" applyBorder="1" applyAlignment="1">
      <alignment horizontal="center" vertical="center"/>
    </xf>
    <xf numFmtId="0" fontId="23" fillId="0" borderId="0" xfId="0" applyFont="1" applyAlignment="1">
      <alignment horizontal="center" vertical="center"/>
    </xf>
    <xf numFmtId="0" fontId="15" fillId="0" borderId="2" xfId="0" applyFont="1" applyBorder="1" applyAlignment="1">
      <alignment horizontal="center" vertical="center" wrapText="1"/>
    </xf>
    <xf numFmtId="179" fontId="27" fillId="0" borderId="3" xfId="0" applyNumberFormat="1" applyFont="1" applyBorder="1" applyAlignment="1">
      <alignment horizontal="center" vertical="center" wrapText="1"/>
    </xf>
    <xf numFmtId="179" fontId="27" fillId="0" borderId="19" xfId="0" applyNumberFormat="1" applyFont="1" applyBorder="1" applyAlignment="1">
      <alignment horizontal="center" vertical="center" wrapText="1"/>
    </xf>
    <xf numFmtId="179" fontId="27" fillId="0" borderId="2" xfId="0" applyNumberFormat="1" applyFont="1" applyBorder="1" applyAlignment="1">
      <alignment horizontal="center" vertical="center" wrapText="1"/>
    </xf>
    <xf numFmtId="0" fontId="15" fillId="0" borderId="34"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48" xfId="0" applyFont="1" applyBorder="1" applyAlignment="1">
      <alignment horizontal="center" vertical="center" wrapText="1"/>
    </xf>
    <xf numFmtId="0" fontId="34" fillId="2" borderId="19" xfId="0" applyFont="1" applyFill="1" applyBorder="1" applyAlignment="1" applyProtection="1">
      <alignment horizontal="center" vertical="center"/>
      <protection locked="0"/>
    </xf>
    <xf numFmtId="0" fontId="34" fillId="2" borderId="2" xfId="0" applyFont="1" applyFill="1" applyBorder="1" applyAlignment="1" applyProtection="1">
      <alignment horizontal="center" vertical="center"/>
      <protection locked="0"/>
    </xf>
    <xf numFmtId="179" fontId="34" fillId="2" borderId="19" xfId="0" applyNumberFormat="1" applyFont="1" applyFill="1" applyBorder="1" applyAlignment="1" applyProtection="1">
      <alignment horizontal="center" vertical="center"/>
      <protection locked="0"/>
    </xf>
    <xf numFmtId="179" fontId="34" fillId="2" borderId="2" xfId="0" applyNumberFormat="1" applyFont="1" applyFill="1" applyBorder="1" applyAlignment="1" applyProtection="1">
      <alignment horizontal="center" vertical="center"/>
      <protection locked="0"/>
    </xf>
    <xf numFmtId="0" fontId="33" fillId="0" borderId="0" xfId="0" applyFont="1" applyAlignment="1">
      <alignment horizontal="left" vertical="center" wrapText="1"/>
    </xf>
    <xf numFmtId="0" fontId="33" fillId="0" borderId="13" xfId="0" applyFont="1" applyBorder="1" applyAlignment="1">
      <alignment horizontal="left" vertical="center" wrapText="1"/>
    </xf>
    <xf numFmtId="0" fontId="15" fillId="0" borderId="23"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47" xfId="0" applyFont="1" applyBorder="1" applyAlignment="1">
      <alignment horizontal="center" vertical="center" wrapText="1"/>
    </xf>
    <xf numFmtId="0" fontId="18" fillId="0" borderId="5" xfId="0" applyFont="1" applyBorder="1" applyAlignment="1" applyProtection="1">
      <alignment horizontal="center" vertical="center"/>
      <protection locked="0"/>
    </xf>
    <xf numFmtId="0" fontId="18" fillId="0" borderId="42" xfId="0" applyFont="1" applyBorder="1" applyAlignment="1" applyProtection="1">
      <alignment horizontal="center" vertical="center"/>
      <protection locked="0"/>
    </xf>
    <xf numFmtId="0" fontId="27" fillId="0" borderId="37" xfId="1" quotePrefix="1" applyNumberFormat="1" applyFont="1" applyBorder="1" applyAlignment="1" applyProtection="1">
      <alignment horizontal="center" vertical="center"/>
    </xf>
    <xf numFmtId="0" fontId="27" fillId="0" borderId="31" xfId="1" quotePrefix="1" applyNumberFormat="1" applyFont="1" applyBorder="1" applyAlignment="1" applyProtection="1">
      <alignment horizontal="center" vertical="center"/>
    </xf>
    <xf numFmtId="0" fontId="27" fillId="0" borderId="1" xfId="0" applyFont="1" applyBorder="1" applyAlignment="1">
      <alignment horizontal="center" vertical="center"/>
    </xf>
    <xf numFmtId="0" fontId="15" fillId="0" borderId="2" xfId="0" quotePrefix="1" applyFont="1" applyBorder="1" applyAlignment="1">
      <alignment horizontal="center" vertical="center" textRotation="255" wrapText="1"/>
    </xf>
    <xf numFmtId="0" fontId="32" fillId="0" borderId="3" xfId="0" applyFont="1" applyBorder="1" applyAlignment="1">
      <alignment horizontal="center" vertical="center" wrapText="1"/>
    </xf>
    <xf numFmtId="0" fontId="32" fillId="0" borderId="19"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3" xfId="1" quotePrefix="1" applyNumberFormat="1" applyFont="1" applyBorder="1" applyAlignment="1">
      <alignment horizontal="center" vertical="center" wrapText="1"/>
    </xf>
    <xf numFmtId="0" fontId="15" fillId="0" borderId="14" xfId="1" quotePrefix="1" applyNumberFormat="1" applyFont="1" applyBorder="1" applyAlignment="1">
      <alignment horizontal="center" vertical="center" wrapText="1"/>
    </xf>
    <xf numFmtId="0" fontId="15" fillId="0" borderId="42" xfId="0" applyFont="1" applyBorder="1" applyAlignment="1">
      <alignment horizontal="center" vertical="center" wrapText="1"/>
    </xf>
    <xf numFmtId="0" fontId="28" fillId="0" borderId="59" xfId="0" applyFont="1" applyBorder="1" applyAlignment="1" applyProtection="1">
      <alignment horizontal="center" vertical="center"/>
      <protection locked="0"/>
    </xf>
    <xf numFmtId="0" fontId="28" fillId="0" borderId="40" xfId="0" applyFont="1" applyBorder="1" applyAlignment="1" applyProtection="1">
      <alignment horizontal="center" vertical="center"/>
      <protection locked="0"/>
    </xf>
    <xf numFmtId="0" fontId="28" fillId="0" borderId="18"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28" fillId="0" borderId="66" xfId="0" applyFont="1" applyBorder="1" applyAlignment="1" applyProtection="1">
      <alignment horizontal="center" vertical="center"/>
      <protection locked="0"/>
    </xf>
    <xf numFmtId="0" fontId="28" fillId="0" borderId="11" xfId="0" applyFont="1" applyBorder="1" applyAlignment="1" applyProtection="1">
      <alignment horizontal="center" vertical="center"/>
      <protection locked="0"/>
    </xf>
    <xf numFmtId="0" fontId="28" fillId="0" borderId="59" xfId="0" applyFont="1" applyBorder="1" applyAlignment="1" applyProtection="1">
      <alignment horizontal="center" vertical="center" wrapText="1"/>
      <protection locked="0"/>
    </xf>
    <xf numFmtId="0" fontId="28" fillId="0" borderId="40" xfId="0" applyFont="1" applyBorder="1" applyAlignment="1" applyProtection="1">
      <alignment horizontal="center" vertical="center" wrapText="1"/>
      <protection locked="0"/>
    </xf>
    <xf numFmtId="0" fontId="28" fillId="0" borderId="66" xfId="0" applyFont="1" applyBorder="1" applyAlignment="1" applyProtection="1">
      <alignment horizontal="center" vertical="center" wrapText="1"/>
      <protection locked="0"/>
    </xf>
    <xf numFmtId="0" fontId="28" fillId="0" borderId="11" xfId="0" applyFont="1" applyBorder="1" applyAlignment="1" applyProtection="1">
      <alignment horizontal="center" vertical="center" wrapText="1"/>
      <protection locked="0"/>
    </xf>
    <xf numFmtId="0" fontId="28" fillId="0" borderId="59" xfId="0" quotePrefix="1" applyFont="1" applyBorder="1" applyAlignment="1" applyProtection="1">
      <alignment horizontal="center" vertical="center" wrapText="1"/>
      <protection locked="0"/>
    </xf>
    <xf numFmtId="0" fontId="28" fillId="0" borderId="40" xfId="0" quotePrefix="1" applyFont="1" applyBorder="1" applyAlignment="1" applyProtection="1">
      <alignment horizontal="center" vertical="center" wrapText="1"/>
      <protection locked="0"/>
    </xf>
    <xf numFmtId="0" fontId="28" fillId="0" borderId="18" xfId="0" quotePrefix="1" applyFont="1" applyBorder="1" applyAlignment="1" applyProtection="1">
      <alignment horizontal="center" vertical="center" wrapText="1"/>
      <protection locked="0"/>
    </xf>
    <xf numFmtId="0" fontId="28" fillId="0" borderId="0" xfId="0" quotePrefix="1" applyFont="1" applyAlignment="1" applyProtection="1">
      <alignment horizontal="center" vertical="center" wrapText="1"/>
      <protection locked="0"/>
    </xf>
    <xf numFmtId="0" fontId="28" fillId="0" borderId="21" xfId="0" quotePrefix="1" applyFont="1" applyBorder="1" applyAlignment="1" applyProtection="1">
      <alignment horizontal="center" vertical="center" wrapText="1"/>
      <protection locked="0"/>
    </xf>
    <xf numFmtId="0" fontId="28" fillId="0" borderId="9" xfId="0" quotePrefix="1"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0" borderId="42" xfId="0" applyFont="1" applyBorder="1" applyAlignment="1" applyProtection="1">
      <alignment horizontal="center" vertical="center" wrapText="1"/>
      <protection locked="0"/>
    </xf>
    <xf numFmtId="0" fontId="28" fillId="0" borderId="43" xfId="0" applyFont="1" applyBorder="1" applyAlignment="1" applyProtection="1">
      <alignment horizontal="center" vertical="center" wrapText="1"/>
      <protection locked="0"/>
    </xf>
    <xf numFmtId="0" fontId="28" fillId="0" borderId="34" xfId="0" applyFont="1" applyBorder="1" applyAlignment="1" applyProtection="1">
      <alignment horizontal="center" vertical="center" wrapText="1"/>
      <protection locked="0"/>
    </xf>
    <xf numFmtId="0" fontId="28" fillId="0" borderId="48" xfId="0" applyFont="1" applyBorder="1" applyAlignment="1" applyProtection="1">
      <alignment horizontal="center" vertical="center" wrapText="1"/>
      <protection locked="0"/>
    </xf>
    <xf numFmtId="0" fontId="28" fillId="0" borderId="20" xfId="0" applyFont="1" applyBorder="1" applyAlignment="1" applyProtection="1">
      <alignment horizontal="center" vertical="center" wrapText="1"/>
      <protection locked="0"/>
    </xf>
    <xf numFmtId="0" fontId="28" fillId="0" borderId="49" xfId="0" applyFont="1" applyBorder="1" applyAlignment="1" applyProtection="1">
      <alignment horizontal="center" vertical="center" wrapText="1"/>
      <protection locked="0"/>
    </xf>
    <xf numFmtId="0" fontId="28" fillId="0" borderId="5" xfId="0" applyFont="1" applyBorder="1" applyAlignment="1" applyProtection="1">
      <alignment horizontal="left" vertical="center"/>
      <protection locked="0"/>
    </xf>
    <xf numFmtId="0" fontId="28" fillId="0" borderId="42" xfId="0" applyFont="1" applyBorder="1" applyAlignment="1" applyProtection="1">
      <alignment horizontal="left" vertical="center"/>
      <protection locked="0"/>
    </xf>
    <xf numFmtId="0" fontId="28" fillId="0" borderId="75" xfId="0" applyFont="1" applyBorder="1" applyAlignment="1" applyProtection="1">
      <alignment horizontal="left" vertical="center"/>
      <protection locked="0"/>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28" fillId="0" borderId="81" xfId="0" applyFont="1" applyBorder="1" applyAlignment="1" applyProtection="1">
      <alignment horizontal="center" vertical="center" wrapText="1"/>
      <protection locked="0"/>
    </xf>
    <xf numFmtId="0" fontId="28" fillId="0" borderId="31"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8" fillId="0" borderId="60" xfId="0" applyFont="1" applyBorder="1" applyAlignment="1" applyProtection="1">
      <alignment horizontal="center" vertical="center" wrapText="1"/>
      <protection locked="0"/>
    </xf>
    <xf numFmtId="49" fontId="28" fillId="0" borderId="82" xfId="0" applyNumberFormat="1" applyFont="1" applyBorder="1" applyAlignment="1" applyProtection="1">
      <alignment horizontal="left" vertical="center" indent="2"/>
      <protection locked="0"/>
    </xf>
    <xf numFmtId="49" fontId="28" fillId="0" borderId="42" xfId="0" applyNumberFormat="1" applyFont="1" applyBorder="1" applyAlignment="1" applyProtection="1">
      <alignment horizontal="left" vertical="center" indent="2"/>
      <protection locked="0"/>
    </xf>
    <xf numFmtId="49" fontId="28" fillId="0" borderId="75" xfId="0" applyNumberFormat="1" applyFont="1" applyBorder="1" applyAlignment="1" applyProtection="1">
      <alignment horizontal="left" vertical="center" indent="2"/>
      <protection locked="0"/>
    </xf>
    <xf numFmtId="0" fontId="38" fillId="0" borderId="52" xfId="0" applyFont="1" applyBorder="1" applyAlignment="1" applyProtection="1">
      <alignment horizontal="center" vertical="center"/>
      <protection locked="0"/>
    </xf>
    <xf numFmtId="0" fontId="38" fillId="0" borderId="61" xfId="0" applyFont="1" applyBorder="1" applyAlignment="1" applyProtection="1">
      <alignment horizontal="center" vertical="center"/>
      <protection locked="0"/>
    </xf>
    <xf numFmtId="0" fontId="28" fillId="0" borderId="40" xfId="0" applyFont="1" applyBorder="1" applyAlignment="1" applyProtection="1">
      <alignment horizontal="left" vertical="center" wrapText="1"/>
      <protection locked="0"/>
    </xf>
    <xf numFmtId="0" fontId="28" fillId="0" borderId="11"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28" fillId="0" borderId="18" xfId="0" quotePrefix="1" applyFont="1" applyBorder="1" applyAlignment="1" applyProtection="1">
      <alignment horizontal="right" vertical="top" wrapText="1"/>
      <protection locked="0"/>
    </xf>
    <xf numFmtId="0" fontId="28" fillId="0" borderId="0" xfId="0" quotePrefix="1" applyFont="1" applyAlignment="1" applyProtection="1">
      <alignment horizontal="right" vertical="top" wrapText="1"/>
      <protection locked="0"/>
    </xf>
    <xf numFmtId="0" fontId="28" fillId="0" borderId="21" xfId="0" quotePrefix="1" applyFont="1" applyBorder="1" applyAlignment="1" applyProtection="1">
      <alignment horizontal="right" vertical="top" wrapText="1"/>
      <protection locked="0"/>
    </xf>
    <xf numFmtId="0" fontId="28" fillId="0" borderId="9" xfId="0" quotePrefix="1" applyFont="1" applyBorder="1" applyAlignment="1" applyProtection="1">
      <alignment horizontal="right" vertical="top" wrapText="1"/>
      <protection locked="0"/>
    </xf>
    <xf numFmtId="0" fontId="15" fillId="5" borderId="6"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protection locked="0"/>
    </xf>
    <xf numFmtId="0" fontId="15" fillId="5" borderId="8" xfId="0" applyFont="1" applyFill="1" applyBorder="1" applyAlignment="1" applyProtection="1">
      <alignment horizontal="center" vertical="center"/>
      <protection locked="0"/>
    </xf>
    <xf numFmtId="0" fontId="15" fillId="5" borderId="66" xfId="0" applyFont="1" applyFill="1" applyBorder="1" applyAlignment="1" applyProtection="1">
      <alignment horizontal="center" vertical="center"/>
      <protection locked="0"/>
    </xf>
    <xf numFmtId="0" fontId="15" fillId="5" borderId="11" xfId="0" applyFont="1" applyFill="1" applyBorder="1" applyAlignment="1" applyProtection="1">
      <alignment horizontal="center" vertical="center"/>
      <protection locked="0"/>
    </xf>
    <xf numFmtId="0" fontId="15" fillId="5" borderId="41" xfId="0" applyFont="1" applyFill="1" applyBorder="1" applyAlignment="1" applyProtection="1">
      <alignment horizontal="center" vertical="center"/>
      <protection locked="0"/>
    </xf>
    <xf numFmtId="0" fontId="28" fillId="0" borderId="59" xfId="0" applyFont="1" applyBorder="1" applyAlignment="1" applyProtection="1">
      <alignment horizontal="right" vertical="center"/>
      <protection locked="0"/>
    </xf>
    <xf numFmtId="0" fontId="28" fillId="0" borderId="40" xfId="0" applyFont="1" applyBorder="1" applyAlignment="1" applyProtection="1">
      <alignment horizontal="right" vertical="center"/>
      <protection locked="0"/>
    </xf>
    <xf numFmtId="0" fontId="28" fillId="0" borderId="18" xfId="0" applyFont="1" applyBorder="1" applyAlignment="1" applyProtection="1">
      <alignment horizontal="right" vertical="center"/>
      <protection locked="0"/>
    </xf>
    <xf numFmtId="0" fontId="28" fillId="0" borderId="0" xfId="0" applyFont="1" applyAlignment="1" applyProtection="1">
      <alignment horizontal="right" vertical="center"/>
      <protection locked="0"/>
    </xf>
    <xf numFmtId="0" fontId="28" fillId="0" borderId="18" xfId="0" applyFont="1" applyBorder="1" applyAlignment="1" applyProtection="1">
      <alignment horizontal="center" vertical="center" wrapText="1"/>
      <protection locked="0"/>
    </xf>
    <xf numFmtId="0" fontId="15" fillId="5" borderId="70" xfId="0" quotePrefix="1" applyFont="1" applyFill="1" applyBorder="1" applyAlignment="1" applyProtection="1">
      <alignment horizontal="center" vertical="center"/>
      <protection locked="0"/>
    </xf>
    <xf numFmtId="0" fontId="15" fillId="5" borderId="30" xfId="0" applyFont="1" applyFill="1" applyBorder="1" applyAlignment="1" applyProtection="1">
      <alignment horizontal="center" vertical="center"/>
      <protection locked="0"/>
    </xf>
    <xf numFmtId="0" fontId="15" fillId="5" borderId="71" xfId="0" applyFont="1" applyFill="1" applyBorder="1" applyAlignment="1" applyProtection="1">
      <alignment horizontal="center" vertical="center"/>
      <protection locked="0"/>
    </xf>
    <xf numFmtId="0" fontId="28" fillId="0" borderId="62" xfId="0" applyFont="1" applyBorder="1" applyAlignment="1" applyProtection="1">
      <alignment horizontal="left" vertical="center" wrapText="1"/>
      <protection locked="0"/>
    </xf>
    <xf numFmtId="0" fontId="28" fillId="0" borderId="0" xfId="0" applyFont="1" applyAlignment="1" applyProtection="1">
      <alignment horizontal="left" vertical="center" wrapText="1"/>
      <protection locked="0"/>
    </xf>
    <xf numFmtId="0" fontId="28" fillId="0" borderId="13" xfId="0" applyFont="1" applyBorder="1" applyAlignment="1" applyProtection="1">
      <alignment horizontal="left" vertical="center" wrapText="1"/>
      <protection locked="0"/>
    </xf>
    <xf numFmtId="0" fontId="28" fillId="0" borderId="0" xfId="0" applyFont="1" applyAlignment="1" applyProtection="1">
      <alignment horizontal="left" vertical="center"/>
      <protection locked="0"/>
    </xf>
    <xf numFmtId="0" fontId="28" fillId="0" borderId="13" xfId="0" applyFont="1" applyBorder="1" applyAlignment="1" applyProtection="1">
      <alignment horizontal="left" vertical="center"/>
      <protection locked="0"/>
    </xf>
    <xf numFmtId="0" fontId="28" fillId="0" borderId="0" xfId="0" quotePrefix="1" applyFont="1" applyAlignment="1" applyProtection="1">
      <alignment horizontal="left" vertical="top" wrapText="1"/>
      <protection locked="0"/>
    </xf>
    <xf numFmtId="0" fontId="28" fillId="0" borderId="13" xfId="0" quotePrefix="1" applyFont="1" applyBorder="1" applyAlignment="1" applyProtection="1">
      <alignment horizontal="left" vertical="top" wrapText="1"/>
      <protection locked="0"/>
    </xf>
    <xf numFmtId="0" fontId="28" fillId="0" borderId="9" xfId="0" quotePrefix="1" applyFont="1" applyBorder="1" applyAlignment="1" applyProtection="1">
      <alignment horizontal="left" vertical="top" wrapText="1"/>
      <protection locked="0"/>
    </xf>
    <xf numFmtId="0" fontId="28" fillId="0" borderId="10" xfId="0" quotePrefix="1" applyFont="1" applyBorder="1" applyAlignment="1" applyProtection="1">
      <alignment horizontal="left" vertical="top" wrapText="1"/>
      <protection locked="0"/>
    </xf>
    <xf numFmtId="0" fontId="28" fillId="0" borderId="5" xfId="0" applyFont="1" applyBorder="1" applyAlignment="1" applyProtection="1">
      <alignment horizontal="center" vertical="center"/>
      <protection locked="0"/>
    </xf>
    <xf numFmtId="0" fontId="28" fillId="0" borderId="42" xfId="0" applyFont="1" applyBorder="1" applyAlignment="1" applyProtection="1">
      <alignment horizontal="center" vertical="center"/>
      <protection locked="0"/>
    </xf>
    <xf numFmtId="0" fontId="28" fillId="0" borderId="43" xfId="0" applyFont="1" applyBorder="1" applyAlignment="1" applyProtection="1">
      <alignment horizontal="center" vertical="center"/>
      <protection locked="0"/>
    </xf>
    <xf numFmtId="0" fontId="28" fillId="0" borderId="34" xfId="0" applyFont="1" applyBorder="1" applyAlignment="1" applyProtection="1">
      <alignment horizontal="center" vertical="center"/>
      <protection locked="0"/>
    </xf>
    <xf numFmtId="0" fontId="28" fillId="0" borderId="48" xfId="0" applyFont="1" applyBorder="1" applyAlignment="1" applyProtection="1">
      <alignment horizontal="center" vertical="center"/>
      <protection locked="0"/>
    </xf>
    <xf numFmtId="0" fontId="28" fillId="0" borderId="82" xfId="0" applyFont="1" applyBorder="1" applyAlignment="1" applyProtection="1">
      <alignment horizontal="left" vertical="center"/>
      <protection locked="0"/>
    </xf>
    <xf numFmtId="0" fontId="38" fillId="0" borderId="57" xfId="0" applyFont="1" applyBorder="1" applyAlignment="1" applyProtection="1">
      <alignment horizontal="center" vertical="center"/>
      <protection locked="0"/>
    </xf>
    <xf numFmtId="0" fontId="38" fillId="0" borderId="55" xfId="0" applyFont="1" applyBorder="1" applyAlignment="1" applyProtection="1">
      <alignment horizontal="center" vertical="center"/>
      <protection locked="0"/>
    </xf>
    <xf numFmtId="0" fontId="38" fillId="0" borderId="40" xfId="0" applyFont="1" applyBorder="1" applyAlignment="1" applyProtection="1">
      <alignment horizontal="center" vertical="center"/>
      <protection locked="0"/>
    </xf>
    <xf numFmtId="0" fontId="38" fillId="0" borderId="62" xfId="0" applyFont="1" applyBorder="1" applyAlignment="1" applyProtection="1">
      <alignment horizontal="center" vertical="center"/>
      <protection locked="0"/>
    </xf>
    <xf numFmtId="0" fontId="38" fillId="0" borderId="67" xfId="0" applyFont="1" applyBorder="1" applyAlignment="1" applyProtection="1">
      <alignment horizontal="center" vertical="center"/>
      <protection locked="0"/>
    </xf>
    <xf numFmtId="179" fontId="38" fillId="0" borderId="11" xfId="0" applyNumberFormat="1" applyFont="1" applyBorder="1" applyAlignment="1">
      <alignment horizontal="center" vertical="center" wrapText="1"/>
    </xf>
    <xf numFmtId="0" fontId="38" fillId="0" borderId="54" xfId="0" applyFont="1" applyBorder="1" applyAlignment="1" applyProtection="1">
      <alignment horizontal="center" vertical="center"/>
      <protection locked="0"/>
    </xf>
    <xf numFmtId="0" fontId="28" fillId="0" borderId="76" xfId="0" applyFont="1" applyBorder="1" applyAlignment="1" applyProtection="1">
      <alignment horizontal="center" vertical="center" wrapText="1"/>
      <protection locked="0"/>
    </xf>
    <xf numFmtId="0" fontId="28" fillId="0" borderId="77" xfId="0" applyFont="1" applyBorder="1" applyAlignment="1" applyProtection="1">
      <alignment horizontal="center" vertical="center" wrapText="1"/>
      <protection locked="0"/>
    </xf>
    <xf numFmtId="0" fontId="28" fillId="0" borderId="50" xfId="0" applyFont="1" applyBorder="1" applyAlignment="1" applyProtection="1">
      <alignment horizontal="center" vertical="center" wrapText="1"/>
      <protection locked="0"/>
    </xf>
    <xf numFmtId="0" fontId="38" fillId="0" borderId="72" xfId="0" applyFont="1" applyBorder="1" applyAlignment="1" applyProtection="1">
      <alignment horizontal="center" vertical="center"/>
      <protection locked="0"/>
    </xf>
    <xf numFmtId="0" fontId="28" fillId="0" borderId="11" xfId="0" applyFont="1" applyBorder="1" applyAlignment="1" applyProtection="1">
      <alignment horizontal="left" vertical="center"/>
      <protection locked="0"/>
    </xf>
    <xf numFmtId="0" fontId="28" fillId="0" borderId="41" xfId="0" applyFont="1" applyBorder="1" applyAlignment="1" applyProtection="1">
      <alignment horizontal="left" vertical="center"/>
      <protection locked="0"/>
    </xf>
    <xf numFmtId="0" fontId="28" fillId="0" borderId="53" xfId="0" applyFont="1" applyBorder="1" applyAlignment="1" applyProtection="1">
      <alignment horizontal="left" vertical="center"/>
      <protection locked="0"/>
    </xf>
    <xf numFmtId="0" fontId="28" fillId="0" borderId="56" xfId="0" applyFont="1" applyBorder="1" applyAlignment="1" applyProtection="1">
      <alignment horizontal="left" vertical="center"/>
      <protection locked="0"/>
    </xf>
    <xf numFmtId="0" fontId="28" fillId="0" borderId="9" xfId="0" applyFont="1" applyBorder="1" applyAlignment="1" applyProtection="1">
      <alignment horizontal="left" vertical="center"/>
      <protection locked="0"/>
    </xf>
    <xf numFmtId="0" fontId="28" fillId="0" borderId="10" xfId="0" applyFont="1" applyBorder="1" applyAlignment="1" applyProtection="1">
      <alignment horizontal="left" vertical="center"/>
      <protection locked="0"/>
    </xf>
    <xf numFmtId="0" fontId="38" fillId="0" borderId="58" xfId="0" applyFont="1" applyBorder="1" applyAlignment="1" applyProtection="1">
      <alignment horizontal="center" vertical="center"/>
      <protection locked="0"/>
    </xf>
    <xf numFmtId="0" fontId="28" fillId="0" borderId="63" xfId="0" applyFont="1" applyBorder="1" applyAlignment="1" applyProtection="1">
      <alignment horizontal="left" vertical="center"/>
      <protection locked="0"/>
    </xf>
    <xf numFmtId="0" fontId="28" fillId="0" borderId="64" xfId="0" applyFont="1" applyBorder="1" applyAlignment="1" applyProtection="1">
      <alignment horizontal="left" vertical="center"/>
      <protection locked="0"/>
    </xf>
    <xf numFmtId="0" fontId="28" fillId="0" borderId="65" xfId="0" applyFont="1" applyBorder="1" applyAlignment="1" applyProtection="1">
      <alignment horizontal="left" vertical="center"/>
      <protection locked="0"/>
    </xf>
    <xf numFmtId="0" fontId="28" fillId="0" borderId="63" xfId="0" applyFont="1" applyBorder="1" applyAlignment="1" applyProtection="1">
      <alignment horizontal="center" vertical="center"/>
      <protection locked="0"/>
    </xf>
    <xf numFmtId="0" fontId="28" fillId="0" borderId="64" xfId="0" applyFont="1" applyBorder="1" applyAlignment="1" applyProtection="1">
      <alignment horizontal="center" vertical="center"/>
      <protection locked="0"/>
    </xf>
    <xf numFmtId="0" fontId="28" fillId="0" borderId="65" xfId="0" applyFont="1" applyBorder="1" applyAlignment="1" applyProtection="1">
      <alignment horizontal="center" vertical="center"/>
      <protection locked="0"/>
    </xf>
    <xf numFmtId="0" fontId="15" fillId="5" borderId="18" xfId="0" quotePrefix="1" applyFont="1" applyFill="1" applyBorder="1" applyAlignment="1" applyProtection="1">
      <alignment horizontal="center" vertical="center"/>
      <protection locked="0"/>
    </xf>
    <xf numFmtId="0" fontId="15" fillId="5" borderId="0" xfId="0" applyFont="1" applyFill="1" applyAlignment="1" applyProtection="1">
      <alignment horizontal="center" vertical="center"/>
      <protection locked="0"/>
    </xf>
    <xf numFmtId="0" fontId="15" fillId="5" borderId="13" xfId="0" applyFont="1" applyFill="1" applyBorder="1" applyAlignment="1" applyProtection="1">
      <alignment horizontal="center" vertical="center"/>
      <protection locked="0"/>
    </xf>
    <xf numFmtId="0" fontId="28" fillId="0" borderId="27" xfId="0" applyFont="1" applyBorder="1" applyAlignment="1" applyProtection="1">
      <alignment horizontal="left" vertical="center"/>
      <protection locked="0"/>
    </xf>
    <xf numFmtId="0" fontId="28" fillId="0" borderId="28" xfId="0" applyFont="1" applyBorder="1" applyAlignment="1" applyProtection="1">
      <alignment horizontal="left" vertical="center"/>
      <protection locked="0"/>
    </xf>
    <xf numFmtId="0" fontId="28" fillId="0" borderId="26"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wrapText="1"/>
      <protection locked="0"/>
    </xf>
    <xf numFmtId="0" fontId="28" fillId="0" borderId="68" xfId="0" applyFont="1" applyBorder="1" applyAlignment="1" applyProtection="1">
      <alignment horizontal="left" vertical="center"/>
      <protection locked="0"/>
    </xf>
    <xf numFmtId="0" fontId="28" fillId="0" borderId="73" xfId="0" applyFont="1" applyBorder="1" applyAlignment="1" applyProtection="1">
      <alignment horizontal="left" vertical="center"/>
      <protection locked="0"/>
    </xf>
    <xf numFmtId="0" fontId="28" fillId="0" borderId="69" xfId="0" applyFont="1" applyBorder="1" applyAlignment="1" applyProtection="1">
      <alignment horizontal="left" vertical="center"/>
      <protection locked="0"/>
    </xf>
    <xf numFmtId="0" fontId="28" fillId="0" borderId="74" xfId="0" applyFont="1" applyBorder="1" applyAlignment="1" applyProtection="1">
      <alignment horizontal="left" vertical="center"/>
      <protection locked="0"/>
    </xf>
    <xf numFmtId="0" fontId="28" fillId="0" borderId="79" xfId="0" applyFont="1" applyBorder="1" applyAlignment="1" applyProtection="1">
      <alignment horizontal="left" vertical="center"/>
      <protection locked="0"/>
    </xf>
    <xf numFmtId="0" fontId="28" fillId="0" borderId="80" xfId="0" applyFont="1" applyBorder="1" applyAlignment="1" applyProtection="1">
      <alignment horizontal="left" vertical="center"/>
      <protection locked="0"/>
    </xf>
    <xf numFmtId="0" fontId="8" fillId="5" borderId="76" xfId="3" applyFont="1" applyFill="1" applyBorder="1" applyAlignment="1" applyProtection="1">
      <alignment horizontal="center" vertical="center"/>
      <protection locked="0"/>
    </xf>
    <xf numFmtId="0" fontId="8" fillId="5" borderId="77" xfId="3" applyFont="1" applyFill="1" applyBorder="1" applyAlignment="1" applyProtection="1">
      <alignment horizontal="center" vertical="center"/>
      <protection locked="0"/>
    </xf>
    <xf numFmtId="0" fontId="8" fillId="5" borderId="50" xfId="3" applyFont="1" applyFill="1" applyBorder="1" applyAlignment="1" applyProtection="1">
      <alignment horizontal="center" vertical="center"/>
      <protection locked="0"/>
    </xf>
    <xf numFmtId="0" fontId="14" fillId="5" borderId="76" xfId="3" applyFont="1" applyFill="1" applyBorder="1" applyAlignment="1" applyProtection="1">
      <alignment horizontal="center" vertical="center"/>
      <protection locked="0"/>
    </xf>
    <xf numFmtId="0" fontId="14" fillId="5" borderId="77" xfId="3" applyFont="1" applyFill="1" applyBorder="1" applyAlignment="1" applyProtection="1">
      <alignment horizontal="center" vertical="center"/>
      <protection locked="0"/>
    </xf>
    <xf numFmtId="0" fontId="14" fillId="5" borderId="50" xfId="3" applyFont="1" applyFill="1" applyBorder="1" applyAlignment="1" applyProtection="1">
      <alignment horizontal="center" vertical="center"/>
      <protection locked="0"/>
    </xf>
    <xf numFmtId="0" fontId="7" fillId="0" borderId="37" xfId="3" applyFont="1" applyBorder="1" applyAlignment="1" applyProtection="1">
      <alignment horizontal="center" vertical="center" textRotation="255" wrapText="1"/>
      <protection locked="0"/>
    </xf>
    <xf numFmtId="0" fontId="7" fillId="0" borderId="30" xfId="3" applyFont="1" applyBorder="1" applyAlignment="1" applyProtection="1">
      <alignment horizontal="center" vertical="center" textRotation="255" wrapText="1"/>
      <protection locked="0"/>
    </xf>
    <xf numFmtId="0" fontId="7" fillId="0" borderId="38" xfId="3" applyFont="1" applyBorder="1" applyAlignment="1" applyProtection="1">
      <alignment horizontal="center" vertical="center" textRotation="255" wrapText="1"/>
      <protection locked="0"/>
    </xf>
    <xf numFmtId="0" fontId="7" fillId="0" borderId="31" xfId="3" applyFont="1" applyBorder="1" applyAlignment="1" applyProtection="1">
      <alignment horizontal="center" vertical="center" textRotation="255" wrapText="1"/>
      <protection locked="0"/>
    </xf>
    <xf numFmtId="0" fontId="7" fillId="0" borderId="0" xfId="3" applyFont="1" applyAlignment="1" applyProtection="1">
      <alignment horizontal="center" vertical="center" textRotation="255" wrapText="1"/>
      <protection locked="0"/>
    </xf>
    <xf numFmtId="0" fontId="7" fillId="0" borderId="39" xfId="3" applyFont="1" applyBorder="1" applyAlignment="1" applyProtection="1">
      <alignment horizontal="center" vertical="center" textRotation="255" wrapText="1"/>
      <protection locked="0"/>
    </xf>
    <xf numFmtId="0" fontId="7" fillId="0" borderId="34" xfId="3" applyFont="1" applyBorder="1" applyAlignment="1" applyProtection="1">
      <alignment horizontal="center" vertical="center" textRotation="255" wrapText="1"/>
      <protection locked="0"/>
    </xf>
    <xf numFmtId="0" fontId="7" fillId="0" borderId="11" xfId="3" applyFont="1" applyBorder="1" applyAlignment="1" applyProtection="1">
      <alignment horizontal="center" vertical="center" textRotation="255" wrapText="1"/>
      <protection locked="0"/>
    </xf>
    <xf numFmtId="0" fontId="7" fillId="0" borderId="48" xfId="3" applyFont="1" applyBorder="1" applyAlignment="1" applyProtection="1">
      <alignment horizontal="center" vertical="center" textRotation="255" wrapText="1"/>
      <protection locked="0"/>
    </xf>
    <xf numFmtId="0" fontId="7" fillId="0" borderId="20" xfId="3" applyFont="1" applyBorder="1" applyAlignment="1" applyProtection="1">
      <alignment horizontal="center" vertical="center" textRotation="255" wrapText="1"/>
      <protection locked="0"/>
    </xf>
    <xf numFmtId="0" fontId="7" fillId="0" borderId="40" xfId="3" applyFont="1" applyBorder="1" applyAlignment="1" applyProtection="1">
      <alignment horizontal="center" vertical="center" textRotation="255" wrapText="1"/>
      <protection locked="0"/>
    </xf>
    <xf numFmtId="0" fontId="7" fillId="0" borderId="49" xfId="3" applyFont="1" applyBorder="1" applyAlignment="1" applyProtection="1">
      <alignment horizontal="center" vertical="center" textRotation="255" wrapText="1"/>
      <protection locked="0"/>
    </xf>
    <xf numFmtId="0" fontId="7" fillId="0" borderId="83" xfId="3" applyFont="1" applyBorder="1" applyAlignment="1" applyProtection="1">
      <alignment horizontal="center" vertical="center" textRotation="255" wrapText="1"/>
      <protection locked="0"/>
    </xf>
    <xf numFmtId="0" fontId="7" fillId="0" borderId="84" xfId="3" applyFont="1" applyBorder="1" applyAlignment="1" applyProtection="1">
      <alignment horizontal="center" vertical="center" textRotation="255" wrapText="1"/>
      <protection locked="0"/>
    </xf>
    <xf numFmtId="0" fontId="7" fillId="0" borderId="85" xfId="3" applyFont="1" applyBorder="1" applyAlignment="1" applyProtection="1">
      <alignment horizontal="center" vertical="center" textRotation="255" wrapText="1"/>
      <protection locked="0"/>
    </xf>
    <xf numFmtId="0" fontId="7" fillId="0" borderId="86" xfId="3" applyFont="1" applyBorder="1" applyAlignment="1" applyProtection="1">
      <alignment horizontal="center" vertical="center" textRotation="255" wrapText="1"/>
      <protection locked="0"/>
    </xf>
    <xf numFmtId="0" fontId="7" fillId="0" borderId="87" xfId="3" applyFont="1" applyBorder="1" applyAlignment="1" applyProtection="1">
      <alignment horizontal="center" vertical="center" textRotation="255" wrapText="1"/>
      <protection locked="0"/>
    </xf>
    <xf numFmtId="0" fontId="7" fillId="0" borderId="88" xfId="3" applyFont="1" applyBorder="1" applyAlignment="1" applyProtection="1">
      <alignment horizontal="center" vertical="center" textRotation="255" wrapText="1"/>
      <protection locked="0"/>
    </xf>
    <xf numFmtId="0" fontId="7" fillId="0" borderId="89" xfId="3" applyFont="1" applyBorder="1" applyAlignment="1" applyProtection="1">
      <alignment horizontal="center" vertical="center" textRotation="255" wrapText="1"/>
      <protection locked="0"/>
    </xf>
    <xf numFmtId="0" fontId="7" fillId="0" borderId="90" xfId="3" applyFont="1" applyBorder="1" applyAlignment="1" applyProtection="1">
      <alignment horizontal="center" vertical="center" textRotation="255" wrapText="1"/>
      <protection locked="0"/>
    </xf>
    <xf numFmtId="0" fontId="7" fillId="0" borderId="91" xfId="3" applyFont="1" applyBorder="1" applyAlignment="1" applyProtection="1">
      <alignment horizontal="center" vertical="center" textRotation="255" wrapText="1"/>
      <protection locked="0"/>
    </xf>
    <xf numFmtId="0" fontId="7" fillId="0" borderId="83" xfId="3" quotePrefix="1" applyFont="1" applyBorder="1" applyAlignment="1" applyProtection="1">
      <alignment horizontal="center" vertical="center"/>
      <protection locked="0"/>
    </xf>
    <xf numFmtId="0" fontId="7" fillId="0" borderId="84" xfId="3" quotePrefix="1" applyFont="1" applyBorder="1" applyAlignment="1" applyProtection="1">
      <alignment horizontal="center" vertical="center"/>
      <protection locked="0"/>
    </xf>
    <xf numFmtId="0" fontId="7" fillId="0" borderId="85" xfId="3" quotePrefix="1" applyFont="1" applyBorder="1" applyAlignment="1" applyProtection="1">
      <alignment horizontal="center" vertical="center"/>
      <protection locked="0"/>
    </xf>
    <xf numFmtId="0" fontId="7" fillId="0" borderId="86" xfId="3" quotePrefix="1" applyFont="1" applyBorder="1" applyAlignment="1" applyProtection="1">
      <alignment horizontal="center" vertical="center"/>
      <protection locked="0"/>
    </xf>
    <xf numFmtId="0" fontId="7" fillId="0" borderId="87" xfId="3" quotePrefix="1" applyFont="1" applyBorder="1" applyAlignment="1" applyProtection="1">
      <alignment horizontal="center" vertical="center"/>
      <protection locked="0"/>
    </xf>
    <xf numFmtId="0" fontId="7" fillId="0" borderId="88" xfId="3" quotePrefix="1" applyFont="1" applyBorder="1" applyAlignment="1" applyProtection="1">
      <alignment horizontal="center" vertical="center"/>
      <protection locked="0"/>
    </xf>
    <xf numFmtId="0" fontId="7" fillId="0" borderId="89" xfId="3" quotePrefix="1" applyFont="1" applyBorder="1" applyAlignment="1" applyProtection="1">
      <alignment horizontal="center" vertical="center"/>
      <protection locked="0"/>
    </xf>
    <xf numFmtId="0" fontId="7" fillId="0" borderId="90" xfId="3" quotePrefix="1" applyFont="1" applyBorder="1" applyAlignment="1" applyProtection="1">
      <alignment horizontal="center" vertical="center"/>
      <protection locked="0"/>
    </xf>
    <xf numFmtId="0" fontId="7" fillId="0" borderId="91" xfId="3" quotePrefix="1" applyFont="1" applyBorder="1" applyAlignment="1" applyProtection="1">
      <alignment horizontal="center" vertical="center"/>
      <protection locked="0"/>
    </xf>
    <xf numFmtId="0" fontId="7" fillId="0" borderId="83" xfId="3" applyFont="1" applyBorder="1" applyAlignment="1" applyProtection="1">
      <alignment horizontal="center" vertical="center"/>
      <protection locked="0"/>
    </xf>
    <xf numFmtId="0" fontId="7" fillId="0" borderId="84" xfId="3" applyFont="1" applyBorder="1" applyAlignment="1" applyProtection="1">
      <alignment horizontal="center" vertical="center"/>
      <protection locked="0"/>
    </xf>
    <xf numFmtId="0" fontId="7" fillId="0" borderId="85" xfId="3" applyFont="1" applyBorder="1" applyAlignment="1" applyProtection="1">
      <alignment horizontal="center" vertical="center"/>
      <protection locked="0"/>
    </xf>
    <xf numFmtId="0" fontId="7" fillId="0" borderId="86" xfId="3" applyFont="1" applyBorder="1" applyAlignment="1" applyProtection="1">
      <alignment horizontal="center" vertical="center"/>
      <protection locked="0"/>
    </xf>
    <xf numFmtId="0" fontId="7" fillId="0" borderId="87" xfId="3" applyFont="1" applyBorder="1" applyAlignment="1" applyProtection="1">
      <alignment horizontal="center" vertical="center"/>
      <protection locked="0"/>
    </xf>
    <xf numFmtId="0" fontId="7" fillId="0" borderId="88" xfId="3" applyFont="1" applyBorder="1" applyAlignment="1" applyProtection="1">
      <alignment horizontal="center" vertical="center"/>
      <protection locked="0"/>
    </xf>
    <xf numFmtId="0" fontId="7" fillId="0" borderId="89" xfId="3" applyFont="1" applyBorder="1" applyAlignment="1" applyProtection="1">
      <alignment horizontal="center" vertical="center"/>
      <protection locked="0"/>
    </xf>
    <xf numFmtId="0" fontId="7" fillId="0" borderId="90" xfId="3" applyFont="1" applyBorder="1" applyAlignment="1" applyProtection="1">
      <alignment horizontal="center" vertical="center"/>
      <protection locked="0"/>
    </xf>
    <xf numFmtId="0" fontId="7" fillId="0" borderId="91" xfId="3" applyFont="1" applyBorder="1" applyAlignment="1" applyProtection="1">
      <alignment horizontal="center" vertical="center"/>
      <protection locked="0"/>
    </xf>
    <xf numFmtId="0" fontId="7" fillId="0" borderId="0" xfId="3" applyFont="1" applyAlignment="1" applyProtection="1">
      <alignment horizontal="center" vertical="center"/>
      <protection locked="0"/>
    </xf>
    <xf numFmtId="0" fontId="7" fillId="0" borderId="0" xfId="3" applyFont="1" applyAlignment="1" applyProtection="1">
      <alignment horizontal="left" vertical="center"/>
      <protection locked="0"/>
    </xf>
    <xf numFmtId="0" fontId="7" fillId="0" borderId="5" xfId="3" applyFont="1" applyBorder="1" applyAlignment="1" applyProtection="1">
      <alignment horizontal="center" vertical="center"/>
      <protection locked="0"/>
    </xf>
    <xf numFmtId="0" fontId="7" fillId="0" borderId="42" xfId="3" applyFont="1" applyBorder="1" applyAlignment="1" applyProtection="1">
      <alignment horizontal="center" vertical="center"/>
      <protection locked="0"/>
    </xf>
    <xf numFmtId="0" fontId="7" fillId="0" borderId="43" xfId="3" applyFont="1" applyBorder="1" applyAlignment="1" applyProtection="1">
      <alignment horizontal="center" vertical="center"/>
      <protection locked="0"/>
    </xf>
    <xf numFmtId="0" fontId="7" fillId="0" borderId="5" xfId="3" applyFont="1" applyBorder="1" applyAlignment="1" applyProtection="1">
      <alignment horizontal="left" vertical="center"/>
      <protection locked="0"/>
    </xf>
    <xf numFmtId="0" fontId="7" fillId="0" borderId="42" xfId="3" applyFont="1" applyBorder="1" applyAlignment="1" applyProtection="1">
      <alignment horizontal="left" vertical="center"/>
      <protection locked="0"/>
    </xf>
    <xf numFmtId="0" fontId="7" fillId="0" borderId="43" xfId="3" applyFont="1" applyBorder="1" applyAlignment="1" applyProtection="1">
      <alignment horizontal="left" vertical="center"/>
      <protection locked="0"/>
    </xf>
    <xf numFmtId="0" fontId="13" fillId="0" borderId="11" xfId="3" applyFont="1" applyBorder="1" applyAlignment="1" applyProtection="1">
      <alignment horizontal="center" vertical="center" readingOrder="1"/>
      <protection locked="0"/>
    </xf>
  </cellXfs>
  <cellStyles count="4">
    <cellStyle name="パーセント" xfId="1" builtinId="5"/>
    <cellStyle name="ハイパーリンク" xfId="2" builtinId="8"/>
    <cellStyle name="標準" xfId="0" builtinId="0"/>
    <cellStyle name="標準 2" xfId="3" xr:uid="{00000000-0005-0000-0000-000003000000}"/>
  </cellStyles>
  <dxfs count="22">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solid">
          <bgColor theme="0"/>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rgb="FFFFFF00"/>
        </patternFill>
      </fill>
    </dxf>
  </dxfs>
  <tableStyles count="0" defaultTableStyle="TableStyleMedium2" defaultPivotStyle="PivotStyleLight16"/>
  <colors>
    <mruColors>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14</xdr:col>
      <xdr:colOff>178435</xdr:colOff>
      <xdr:row>6</xdr:row>
      <xdr:rowOff>149225</xdr:rowOff>
    </xdr:from>
    <xdr:to>
      <xdr:col>25</xdr:col>
      <xdr:colOff>50800</xdr:colOff>
      <xdr:row>8</xdr:row>
      <xdr:rowOff>187325</xdr:rowOff>
    </xdr:to>
    <xdr:sp macro="" textlink="">
      <xdr:nvSpPr>
        <xdr:cNvPr id="2" name="AutoShape 1">
          <a:extLst>
            <a:ext uri="{FF2B5EF4-FFF2-40B4-BE49-F238E27FC236}">
              <a16:creationId xmlns:a16="http://schemas.microsoft.com/office/drawing/2014/main" id="{D5365D22-92D7-44EF-9939-0A73E7C072C2}"/>
            </a:ext>
          </a:extLst>
        </xdr:cNvPr>
        <xdr:cNvSpPr>
          <a:spLocks noChangeArrowheads="1"/>
        </xdr:cNvSpPr>
      </xdr:nvSpPr>
      <xdr:spPr bwMode="auto">
        <a:xfrm>
          <a:off x="3201035" y="1520825"/>
          <a:ext cx="2247265" cy="495300"/>
        </a:xfrm>
        <a:prstGeom prst="wedgeRectCallout">
          <a:avLst>
            <a:gd name="adj1" fmla="val -33121"/>
            <a:gd name="adj2" fmla="val 1064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共同企業体で申請する場合には、</a:t>
          </a:r>
          <a:endParaRPr lang="en-US" altLang="ja-JP" sz="1100" b="0" i="0" u="none" strike="noStrike" baseline="0">
            <a:solidFill>
              <a:srgbClr val="FF0000"/>
            </a:solidFill>
            <a:latin typeface="ＭＳ Ｐゴシック"/>
            <a:ea typeface="ＭＳ Ｐゴシック"/>
          </a:endParaRPr>
        </a:p>
        <a:p>
          <a:pPr algn="l" rtl="0">
            <a:lnSpc>
              <a:spcPts val="1300"/>
            </a:lnSpc>
            <a:defRPr sz="1000"/>
          </a:pPr>
          <a:r>
            <a:rPr lang="ja-JP" altLang="en-US" sz="1100" b="0" i="0" u="none" strike="noStrike" baseline="0">
              <a:solidFill>
                <a:srgbClr val="FF0000"/>
              </a:solidFill>
              <a:latin typeface="ＭＳ Ｐゴシック"/>
              <a:ea typeface="ＭＳ Ｐゴシック"/>
            </a:rPr>
            <a:t>共同企業体名を記入してください。</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49779</xdr:colOff>
      <xdr:row>21</xdr:row>
      <xdr:rowOff>4536</xdr:rowOff>
    </xdr:from>
    <xdr:ext cx="1382144" cy="2512786"/>
    <xdr:sp macro="" textlink="">
      <xdr:nvSpPr>
        <xdr:cNvPr id="3" name="四角形吹き出し 4">
          <a:extLst>
            <a:ext uri="{FF2B5EF4-FFF2-40B4-BE49-F238E27FC236}">
              <a16:creationId xmlns:a16="http://schemas.microsoft.com/office/drawing/2014/main" id="{84D03EAA-CC4F-4358-8A52-BDD8A6FACA30}"/>
            </a:ext>
          </a:extLst>
        </xdr:cNvPr>
        <xdr:cNvSpPr/>
      </xdr:nvSpPr>
      <xdr:spPr>
        <a:xfrm>
          <a:off x="14001636" y="10853965"/>
          <a:ext cx="1382144" cy="2512786"/>
        </a:xfrm>
        <a:prstGeom prst="wedgeRectCallout">
          <a:avLst>
            <a:gd name="adj1" fmla="val -152936"/>
            <a:gd name="adj2" fmla="val 108485"/>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10</xdr:col>
      <xdr:colOff>40912</xdr:colOff>
      <xdr:row>15</xdr:row>
      <xdr:rowOff>0</xdr:rowOff>
    </xdr:from>
    <xdr:to>
      <xdr:col>11</xdr:col>
      <xdr:colOff>669924</xdr:colOff>
      <xdr:row>18</xdr:row>
      <xdr:rowOff>217715</xdr:rowOff>
    </xdr:to>
    <xdr:sp macro="" textlink="">
      <xdr:nvSpPr>
        <xdr:cNvPr id="4" name="四角形吹き出し 8">
          <a:extLst>
            <a:ext uri="{FF2B5EF4-FFF2-40B4-BE49-F238E27FC236}">
              <a16:creationId xmlns:a16="http://schemas.microsoft.com/office/drawing/2014/main" id="{F1B9C9C2-19C5-4960-A13F-4A31DE74FC61}"/>
            </a:ext>
          </a:extLst>
        </xdr:cNvPr>
        <xdr:cNvSpPr/>
      </xdr:nvSpPr>
      <xdr:spPr>
        <a:xfrm>
          <a:off x="13992769" y="6479722"/>
          <a:ext cx="1372869" cy="3417207"/>
        </a:xfrm>
        <a:prstGeom prst="wedgeRectCallout">
          <a:avLst>
            <a:gd name="adj1" fmla="val -145981"/>
            <a:gd name="adj2" fmla="val 4767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twoCellAnchor>
    <xdr:from>
      <xdr:col>10</xdr:col>
      <xdr:colOff>40912</xdr:colOff>
      <xdr:row>3</xdr:row>
      <xdr:rowOff>158750</xdr:rowOff>
    </xdr:from>
    <xdr:to>
      <xdr:col>11</xdr:col>
      <xdr:colOff>651780</xdr:colOff>
      <xdr:row>11</xdr:row>
      <xdr:rowOff>108857</xdr:rowOff>
    </xdr:to>
    <xdr:sp macro="" textlink="">
      <xdr:nvSpPr>
        <xdr:cNvPr id="6" name="四角形吹き出し 10">
          <a:extLst>
            <a:ext uri="{FF2B5EF4-FFF2-40B4-BE49-F238E27FC236}">
              <a16:creationId xmlns:a16="http://schemas.microsoft.com/office/drawing/2014/main" id="{2AB68268-F92D-42D2-8D04-99B1AA45DDD6}"/>
            </a:ext>
          </a:extLst>
        </xdr:cNvPr>
        <xdr:cNvSpPr/>
      </xdr:nvSpPr>
      <xdr:spPr>
        <a:xfrm>
          <a:off x="13992769" y="1093107"/>
          <a:ext cx="1354725" cy="4014107"/>
        </a:xfrm>
        <a:prstGeom prst="wedgeRectCallout">
          <a:avLst>
            <a:gd name="adj1" fmla="val -149003"/>
            <a:gd name="adj2" fmla="val -2977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9</xdr:col>
      <xdr:colOff>208643</xdr:colOff>
      <xdr:row>0</xdr:row>
      <xdr:rowOff>99785</xdr:rowOff>
    </xdr:from>
    <xdr:to>
      <xdr:col>11</xdr:col>
      <xdr:colOff>636595</xdr:colOff>
      <xdr:row>1</xdr:row>
      <xdr:rowOff>112839</xdr:rowOff>
    </xdr:to>
    <xdr:sp macro="" textlink="">
      <xdr:nvSpPr>
        <xdr:cNvPr id="7" name="四角形吹き出し 13">
          <a:extLst>
            <a:ext uri="{FF2B5EF4-FFF2-40B4-BE49-F238E27FC236}">
              <a16:creationId xmlns:a16="http://schemas.microsoft.com/office/drawing/2014/main" id="{305CF00B-3F42-43F0-A73B-7EE6C5D01829}"/>
            </a:ext>
          </a:extLst>
        </xdr:cNvPr>
        <xdr:cNvSpPr/>
      </xdr:nvSpPr>
      <xdr:spPr>
        <a:xfrm>
          <a:off x="13071929" y="99785"/>
          <a:ext cx="2260380" cy="403125"/>
        </a:xfrm>
        <a:prstGeom prst="wedgeRectCallout">
          <a:avLst>
            <a:gd name="adj1" fmla="val -81953"/>
            <a:gd name="adj2" fmla="val 57902"/>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2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2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10</xdr:col>
      <xdr:colOff>62138</xdr:colOff>
      <xdr:row>27</xdr:row>
      <xdr:rowOff>303893</xdr:rowOff>
    </xdr:from>
    <xdr:ext cx="1369785" cy="3075215"/>
    <xdr:sp macro="" textlink="">
      <xdr:nvSpPr>
        <xdr:cNvPr id="14" name="四角形吹き出し 7">
          <a:extLst>
            <a:ext uri="{FF2B5EF4-FFF2-40B4-BE49-F238E27FC236}">
              <a16:creationId xmlns:a16="http://schemas.microsoft.com/office/drawing/2014/main" id="{A0DBB086-1772-473A-A64C-5B6A82BBDAE3}"/>
            </a:ext>
          </a:extLst>
        </xdr:cNvPr>
        <xdr:cNvSpPr/>
      </xdr:nvSpPr>
      <xdr:spPr>
        <a:xfrm>
          <a:off x="14013995" y="11588750"/>
          <a:ext cx="1369785" cy="3075215"/>
        </a:xfrm>
        <a:prstGeom prst="wedgeRectCallout">
          <a:avLst>
            <a:gd name="adj1" fmla="val -147966"/>
            <a:gd name="adj2" fmla="val 19983"/>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xdr:col>
      <xdr:colOff>1224643</xdr:colOff>
      <xdr:row>0</xdr:row>
      <xdr:rowOff>154215</xdr:rowOff>
    </xdr:from>
    <xdr:to>
      <xdr:col>11</xdr:col>
      <xdr:colOff>825500</xdr:colOff>
      <xdr:row>1</xdr:row>
      <xdr:rowOff>239013</xdr:rowOff>
    </xdr:to>
    <xdr:sp macro="" textlink="">
      <xdr:nvSpPr>
        <xdr:cNvPr id="2" name="Rectangle 4">
          <a:extLst>
            <a:ext uri="{FF2B5EF4-FFF2-40B4-BE49-F238E27FC236}">
              <a16:creationId xmlns:a16="http://schemas.microsoft.com/office/drawing/2014/main" id="{2440F60C-B7E8-4630-AE3A-5295CA9FED62}"/>
            </a:ext>
          </a:extLst>
        </xdr:cNvPr>
        <xdr:cNvSpPr>
          <a:spLocks noChangeArrowheads="1"/>
        </xdr:cNvSpPr>
      </xdr:nvSpPr>
      <xdr:spPr bwMode="auto">
        <a:xfrm>
          <a:off x="3519714" y="154215"/>
          <a:ext cx="12436929" cy="538369"/>
        </a:xfrm>
        <a:prstGeom prst="rect">
          <a:avLst/>
        </a:prstGeom>
        <a:solidFill>
          <a:srgbClr xmlns:mc="http://schemas.openxmlformats.org/markup-compatibility/2006" xmlns:a14="http://schemas.microsoft.com/office/drawing/2010/main" val="FFFFFF" mc:Ignorable="a14" a14:legacySpreadsheetColorIndex="65">
            <a:alpha val="72000"/>
          </a:srgbClr>
        </a:solidFill>
        <a:ln w="19050" cmpd="sng">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lstStyle/>
        <a:p>
          <a:pPr algn="ctr" rtl="0">
            <a:defRPr sz="1000"/>
          </a:pPr>
          <a:r>
            <a:rPr lang="ja-JP" altLang="en-US" sz="2400" b="1">
              <a:solidFill>
                <a:srgbClr val="FF0000"/>
              </a:solidFill>
            </a:rPr>
            <a:t>　この様式は、入札参加者が経常建設共同企業体の場合のみ使用してください。</a:t>
          </a:r>
        </a:p>
      </xdr:txBody>
    </xdr:sp>
    <xdr:clientData/>
  </xdr:twoCellAnchor>
  <xdr:twoCellAnchor>
    <xdr:from>
      <xdr:col>13</xdr:col>
      <xdr:colOff>52342</xdr:colOff>
      <xdr:row>3</xdr:row>
      <xdr:rowOff>59962</xdr:rowOff>
    </xdr:from>
    <xdr:to>
      <xdr:col>14</xdr:col>
      <xdr:colOff>680086</xdr:colOff>
      <xdr:row>7</xdr:row>
      <xdr:rowOff>0</xdr:rowOff>
    </xdr:to>
    <xdr:sp macro="" textlink="">
      <xdr:nvSpPr>
        <xdr:cNvPr id="4" name="四角形吹き出し 12">
          <a:extLst>
            <a:ext uri="{FF2B5EF4-FFF2-40B4-BE49-F238E27FC236}">
              <a16:creationId xmlns:a16="http://schemas.microsoft.com/office/drawing/2014/main" id="{33C21DFB-2344-4B9E-9266-BF54A1AF9D71}"/>
            </a:ext>
          </a:extLst>
        </xdr:cNvPr>
        <xdr:cNvSpPr/>
      </xdr:nvSpPr>
      <xdr:spPr>
        <a:xfrm>
          <a:off x="17723485" y="1302748"/>
          <a:ext cx="1371601" cy="1971586"/>
        </a:xfrm>
        <a:prstGeom prst="wedgeRectCallout">
          <a:avLst>
            <a:gd name="adj1" fmla="val -460646"/>
            <a:gd name="adj2" fmla="val 2344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当該工事の入札公告日において最新の</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「三重県建設工事等入札参加資格者名簿」に記載された</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企業体の所在地に応じて、選択してください</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a:t>
          </a:r>
          <a:endParaRPr kumimoji="1" lang="ja-JP" altLang="en-US" sz="1200" b="1">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12</xdr:col>
      <xdr:colOff>199571</xdr:colOff>
      <xdr:row>1</xdr:row>
      <xdr:rowOff>81643</xdr:rowOff>
    </xdr:from>
    <xdr:to>
      <xdr:col>14</xdr:col>
      <xdr:colOff>650966</xdr:colOff>
      <xdr:row>2</xdr:row>
      <xdr:rowOff>72249</xdr:rowOff>
    </xdr:to>
    <xdr:sp macro="" textlink="">
      <xdr:nvSpPr>
        <xdr:cNvPr id="5" name="四角形吹き出し 15">
          <a:extLst>
            <a:ext uri="{FF2B5EF4-FFF2-40B4-BE49-F238E27FC236}">
              <a16:creationId xmlns:a16="http://schemas.microsoft.com/office/drawing/2014/main" id="{FBA6C994-CDFB-49F4-A195-22E91A1D2F6F}"/>
            </a:ext>
          </a:extLst>
        </xdr:cNvPr>
        <xdr:cNvSpPr/>
      </xdr:nvSpPr>
      <xdr:spPr>
        <a:xfrm>
          <a:off x="16419285" y="535214"/>
          <a:ext cx="2646681" cy="380678"/>
        </a:xfrm>
        <a:prstGeom prst="wedgeRectCallout">
          <a:avLst>
            <a:gd name="adj1" fmla="val -71253"/>
            <a:gd name="adj2" fmla="val 59551"/>
          </a:avLst>
        </a:prstGeom>
        <a:solidFill>
          <a:schemeClr val="bg1"/>
        </a:solid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marL="0" marR="0" indent="0" algn="ctr" defTabSz="914400" eaLnBrk="1" fontAlgn="auto" latinLnBrk="0" hangingPunct="1">
            <a:lnSpc>
              <a:spcPts val="1300"/>
            </a:lnSpc>
            <a:spcBef>
              <a:spcPts val="0"/>
            </a:spcBef>
            <a:spcAft>
              <a:spcPts val="0"/>
            </a:spcAft>
            <a:buClrTx/>
            <a:buSzTx/>
            <a:buFontTx/>
            <a:buNone/>
            <a:tabLst/>
            <a:defRPr/>
          </a:pPr>
          <a:r>
            <a:rPr kumimoji="1" lang="ja-JP" altLang="en-US" sz="1400" b="1">
              <a:solidFill>
                <a:srgbClr val="FF0000"/>
              </a:solidFill>
              <a:effectLst/>
              <a:latin typeface="BIZ UDゴシック" panose="020B0400000000000000" pitchFamily="49" charset="-128"/>
              <a:ea typeface="BIZ UDゴシック" panose="020B0400000000000000" pitchFamily="49" charset="-128"/>
              <a:cs typeface="+mn-cs"/>
            </a:rPr>
            <a:t>会社名を記入してください</a:t>
          </a:r>
          <a:endParaRPr kumimoji="1" lang="en-US" altLang="ja-JP" sz="1400" b="1">
            <a:solidFill>
              <a:srgbClr val="FF0000"/>
            </a:solidFill>
            <a:effectLst/>
            <a:latin typeface="BIZ UDゴシック" panose="020B0400000000000000" pitchFamily="49" charset="-128"/>
            <a:ea typeface="BIZ UDゴシック" panose="020B0400000000000000" pitchFamily="49" charset="-128"/>
            <a:cs typeface="+mn-cs"/>
          </a:endParaRPr>
        </a:p>
      </xdr:txBody>
    </xdr:sp>
    <xdr:clientData/>
  </xdr:twoCellAnchor>
  <xdr:oneCellAnchor>
    <xdr:from>
      <xdr:col>13</xdr:col>
      <xdr:colOff>45086</xdr:colOff>
      <xdr:row>22</xdr:row>
      <xdr:rowOff>273507</xdr:rowOff>
    </xdr:from>
    <xdr:ext cx="1382144" cy="2512786"/>
    <xdr:sp macro="" textlink="">
      <xdr:nvSpPr>
        <xdr:cNvPr id="6" name="四角形吹き出し 11">
          <a:extLst>
            <a:ext uri="{FF2B5EF4-FFF2-40B4-BE49-F238E27FC236}">
              <a16:creationId xmlns:a16="http://schemas.microsoft.com/office/drawing/2014/main" id="{B6499AFB-F2AE-4554-BFB9-96D6EABE626D}"/>
            </a:ext>
          </a:extLst>
        </xdr:cNvPr>
        <xdr:cNvSpPr/>
      </xdr:nvSpPr>
      <xdr:spPr>
        <a:xfrm>
          <a:off x="17716229" y="11993793"/>
          <a:ext cx="1382144" cy="2512786"/>
        </a:xfrm>
        <a:prstGeom prst="wedgeRectCallout">
          <a:avLst>
            <a:gd name="adj1" fmla="val -263856"/>
            <a:gd name="adj2" fmla="val 92601"/>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3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当該工事の入札公告日が、三重県が総合評価</a:t>
          </a:r>
          <a:r>
            <a:rPr kumimoji="1" lang="ja-JP" altLang="en-US" sz="1200" b="1">
              <a:solidFill>
                <a:schemeClr val="tx1"/>
              </a:solidFill>
              <a:latin typeface="BIZ UDゴシック" panose="020B0400000000000000" pitchFamily="49" charset="-128"/>
              <a:ea typeface="BIZ UDゴシック" panose="020B0400000000000000" pitchFamily="49" charset="-128"/>
            </a:rPr>
            <a:t>方式で発注した工事で不履行による</a:t>
          </a: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減点措置</a:t>
          </a:r>
          <a:r>
            <a:rPr kumimoji="1" lang="ja-JP" altLang="en-US" sz="1200" b="1">
              <a:solidFill>
                <a:schemeClr val="tx1"/>
              </a:solidFill>
              <a:latin typeface="BIZ UDゴシック" panose="020B0400000000000000" pitchFamily="49" charset="-128"/>
              <a:ea typeface="BIZ UDゴシック" panose="020B0400000000000000" pitchFamily="49" charset="-128"/>
            </a:rPr>
            <a:t>が課されている期間内である場合、その工事件数を入力してください。</a:t>
          </a: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endParaRPr kumimoji="1" lang="en-US" altLang="ja-JP" sz="1200" b="1">
            <a:solidFill>
              <a:schemeClr val="tx1"/>
            </a:solidFill>
            <a:latin typeface="BIZ UDゴシック" panose="020B0400000000000000" pitchFamily="49" charset="-128"/>
            <a:ea typeface="BIZ UDゴシック" panose="020B0400000000000000" pitchFamily="49" charset="-128"/>
          </a:endParaRPr>
        </a:p>
        <a:p>
          <a:pPr algn="l">
            <a:lnSpc>
              <a:spcPts val="1300"/>
            </a:lnSpc>
          </a:pPr>
          <a:r>
            <a:rPr kumimoji="1" lang="ja-JP" altLang="en-US" sz="1200" b="1">
              <a:solidFill>
                <a:schemeClr val="tx1"/>
              </a:solidFill>
              <a:latin typeface="BIZ UDゴシック" panose="020B0400000000000000" pitchFamily="49" charset="-128"/>
              <a:ea typeface="BIZ UDゴシック" panose="020B0400000000000000" pitchFamily="49" charset="-128"/>
            </a:rPr>
            <a:t>該当のない場合は、空白で結構です。</a:t>
          </a:r>
        </a:p>
      </xdr:txBody>
    </xdr:sp>
    <xdr:clientData/>
  </xdr:oneCellAnchor>
  <xdr:twoCellAnchor>
    <xdr:from>
      <xdr:col>13</xdr:col>
      <xdr:colOff>45288</xdr:colOff>
      <xdr:row>16</xdr:row>
      <xdr:rowOff>0</xdr:rowOff>
    </xdr:from>
    <xdr:to>
      <xdr:col>14</xdr:col>
      <xdr:colOff>674301</xdr:colOff>
      <xdr:row>22</xdr:row>
      <xdr:rowOff>101146</xdr:rowOff>
    </xdr:to>
    <xdr:sp macro="" textlink="">
      <xdr:nvSpPr>
        <xdr:cNvPr id="7" name="四角形吹き出し 14">
          <a:extLst>
            <a:ext uri="{FF2B5EF4-FFF2-40B4-BE49-F238E27FC236}">
              <a16:creationId xmlns:a16="http://schemas.microsoft.com/office/drawing/2014/main" id="{4C0B15B5-D1AA-422C-B55F-6FDBABAC6241}"/>
            </a:ext>
          </a:extLst>
        </xdr:cNvPr>
        <xdr:cNvSpPr/>
      </xdr:nvSpPr>
      <xdr:spPr>
        <a:xfrm>
          <a:off x="17716431" y="8717190"/>
          <a:ext cx="1372870" cy="3104242"/>
        </a:xfrm>
        <a:prstGeom prst="wedgeRectCallout">
          <a:avLst>
            <a:gd name="adj1" fmla="val -272848"/>
            <a:gd name="adj2" fmla="val 14397"/>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か</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総合点</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のいずれかを</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記載してください。</a:t>
          </a: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申告工事成績点</a:t>
          </a:r>
          <a:r>
            <a:rPr kumimoji="1" lang="en-US"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を入力する場合、「三重県の工事評定点」、「中部地方整備局工事成績評定平均点」、「近畿</a:t>
          </a:r>
          <a:r>
            <a:rPr kumimoji="1" lang="ja-JP" altLang="ja-JP" sz="1200" b="1">
              <a:solidFill>
                <a:sysClr val="windowText" lastClr="000000"/>
              </a:solidFill>
              <a:effectLst/>
              <a:latin typeface="BIZ UDゴシック" panose="020B0400000000000000" pitchFamily="49" charset="-128"/>
              <a:ea typeface="BIZ UDゴシック" panose="020B0400000000000000" pitchFamily="49" charset="-128"/>
              <a:cs typeface="+mn-cs"/>
            </a:rPr>
            <a:t>地方整備局工事成績評定平均点</a:t>
          </a:r>
          <a:r>
            <a:rPr kumimoji="1" lang="ja-JP" altLang="en-US" sz="1200" b="1">
              <a:solidFill>
                <a:sysClr val="windowText" lastClr="000000"/>
              </a:solidFill>
              <a:effectLst/>
              <a:latin typeface="BIZ UDゴシック" panose="020B0400000000000000" pitchFamily="49" charset="-128"/>
              <a:ea typeface="BIZ UDゴシック" panose="020B0400000000000000" pitchFamily="49" charset="-128"/>
              <a:cs typeface="+mn-cs"/>
            </a:rPr>
            <a:t>」のいずれなのか選択してください</a:t>
          </a:r>
          <a:r>
            <a:rPr kumimoji="1" lang="ja-JP" altLang="en-US"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xdr:txBody>
    </xdr:sp>
    <xdr:clientData/>
  </xdr:twoCellAnchor>
  <xdr:oneCellAnchor>
    <xdr:from>
      <xdr:col>13</xdr:col>
      <xdr:colOff>66515</xdr:colOff>
      <xdr:row>29</xdr:row>
      <xdr:rowOff>64864</xdr:rowOff>
    </xdr:from>
    <xdr:ext cx="1369785" cy="3075215"/>
    <xdr:sp macro="" textlink="">
      <xdr:nvSpPr>
        <xdr:cNvPr id="8" name="四角形吹き出し 18">
          <a:extLst>
            <a:ext uri="{FF2B5EF4-FFF2-40B4-BE49-F238E27FC236}">
              <a16:creationId xmlns:a16="http://schemas.microsoft.com/office/drawing/2014/main" id="{3096BFF6-4CEB-4807-9878-D52986E3A469}"/>
            </a:ext>
          </a:extLst>
        </xdr:cNvPr>
        <xdr:cNvSpPr/>
      </xdr:nvSpPr>
      <xdr:spPr>
        <a:xfrm>
          <a:off x="17737658" y="14579150"/>
          <a:ext cx="1369785" cy="3075215"/>
        </a:xfrm>
        <a:prstGeom prst="wedgeRectCallout">
          <a:avLst>
            <a:gd name="adj1" fmla="val -268496"/>
            <a:gd name="adj2" fmla="val 12904"/>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lIns="72000" tIns="36000" rIns="36000" bIns="36000" rtlCol="0" anchor="ctr">
          <a:noAutofit/>
        </a:bodyPr>
        <a:lstStyle/>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当該工事の入札公告日が、三重県発注工事にかかる贈賄、公契約関係競売等妨害又は談合により役員等又は使用人が逮捕、又は逮捕を経ないで公訴を提起されたことによる指名停止に伴う減点措置期間内である場合、１を入力してください。</a:t>
          </a: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endParaRPr kumimoji="1" lang="en-US" altLang="ja-JP" sz="1200" b="1">
            <a:solidFill>
              <a:sysClr val="windowText" lastClr="000000"/>
            </a:solidFill>
            <a:latin typeface="BIZ UDゴシック" panose="020B0400000000000000" pitchFamily="49" charset="-128"/>
            <a:ea typeface="BIZ UDゴシック" panose="020B0400000000000000" pitchFamily="49" charset="-128"/>
          </a:endParaRPr>
        </a:p>
        <a:p>
          <a:pPr algn="l">
            <a:lnSpc>
              <a:spcPts val="1200"/>
            </a:lnSpc>
          </a:pPr>
          <a:r>
            <a:rPr kumimoji="1" lang="ja-JP" altLang="en-US" sz="1200" b="1">
              <a:solidFill>
                <a:sysClr val="windowText" lastClr="000000"/>
              </a:solidFill>
              <a:latin typeface="BIZ UDゴシック" panose="020B0400000000000000" pitchFamily="49" charset="-128"/>
              <a:ea typeface="BIZ UDゴシック" panose="020B0400000000000000" pitchFamily="49" charset="-128"/>
            </a:rPr>
            <a:t>該当の無い場合は空欄で結構です。</a:t>
          </a:r>
        </a:p>
      </xdr:txBody>
    </xdr:sp>
    <xdr:clientData/>
  </xdr:oneCellAnchor>
  <xdr:twoCellAnchor>
    <xdr:from>
      <xdr:col>13</xdr:col>
      <xdr:colOff>63228</xdr:colOff>
      <xdr:row>7</xdr:row>
      <xdr:rowOff>199118</xdr:rowOff>
    </xdr:from>
    <xdr:to>
      <xdr:col>14</xdr:col>
      <xdr:colOff>674097</xdr:colOff>
      <xdr:row>16</xdr:row>
      <xdr:rowOff>0</xdr:rowOff>
    </xdr:to>
    <xdr:sp macro="" textlink="">
      <xdr:nvSpPr>
        <xdr:cNvPr id="11" name="四角形吹き出し 23">
          <a:extLst>
            <a:ext uri="{FF2B5EF4-FFF2-40B4-BE49-F238E27FC236}">
              <a16:creationId xmlns:a16="http://schemas.microsoft.com/office/drawing/2014/main" id="{02340467-0C1F-4DD8-B76D-BDF707334034}"/>
            </a:ext>
          </a:extLst>
        </xdr:cNvPr>
        <xdr:cNvSpPr/>
      </xdr:nvSpPr>
      <xdr:spPr>
        <a:xfrm>
          <a:off x="17734371" y="3537404"/>
          <a:ext cx="1354726" cy="3790041"/>
        </a:xfrm>
        <a:prstGeom prst="wedgeRectCallout">
          <a:avLst>
            <a:gd name="adj1" fmla="val -273551"/>
            <a:gd name="adj2" fmla="val -30250"/>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72000" tIns="36000" rIns="36000" bIns="36000" rtlCol="0" anchor="ctr"/>
        <a:lstStyle/>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エクセルのバージョンによっては、各評価項目の自己評価欄のセルをクリックした時に表示されるプルダウンリストが表示されない場合があります。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この場合、該当セルを選択し、</a:t>
          </a: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ALT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キー＋矢印の↓キーでプルダウンリストが表示がされます。</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a:p>
          <a:pPr marL="0" marR="0" indent="0" algn="l" defTabSz="914400" eaLnBrk="1" fontAlgn="auto" latinLnBrk="0" hangingPunct="1">
            <a:lnSpc>
              <a:spcPts val="1300"/>
            </a:lnSpc>
            <a:spcBef>
              <a:spcPts val="0"/>
            </a:spcBef>
            <a:spcAft>
              <a:spcPts val="0"/>
            </a:spcAft>
            <a:buClrTx/>
            <a:buSzTx/>
            <a:buFontTx/>
            <a:buNone/>
            <a:tabLst/>
            <a:defRPr/>
          </a:pPr>
          <a:r>
            <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rPr>
            <a:t>※</a:t>
          </a:r>
          <a:r>
            <a:rPr kumimoji="1" lang="ja-JP" altLang="en-US" sz="1200" b="1">
              <a:solidFill>
                <a:schemeClr val="tx1"/>
              </a:solidFill>
              <a:effectLst/>
              <a:latin typeface="BIZ UDゴシック" panose="020B0400000000000000" pitchFamily="49" charset="-128"/>
              <a:ea typeface="BIZ UDゴシック" panose="020B0400000000000000" pitchFamily="49" charset="-128"/>
              <a:cs typeface="+mn-cs"/>
            </a:rPr>
            <a:t>エクセルのバージョンの互換性によるバグ。</a:t>
          </a:r>
          <a:endParaRPr kumimoji="1" lang="en-US" altLang="ja-JP" sz="1200" b="1">
            <a:solidFill>
              <a:schemeClr val="tx1"/>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201084</xdr:colOff>
      <xdr:row>46</xdr:row>
      <xdr:rowOff>0</xdr:rowOff>
    </xdr:from>
    <xdr:to>
      <xdr:col>33</xdr:col>
      <xdr:colOff>137708</xdr:colOff>
      <xdr:row>48</xdr:row>
      <xdr:rowOff>54659</xdr:rowOff>
    </xdr:to>
    <xdr:pic>
      <xdr:nvPicPr>
        <xdr:cNvPr id="9" name="図 8">
          <a:extLst>
            <a:ext uri="{FF2B5EF4-FFF2-40B4-BE49-F238E27FC236}">
              <a16:creationId xmlns:a16="http://schemas.microsoft.com/office/drawing/2014/main" id="{B14F9997-EEB6-411C-9493-4FE9D02F7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1417" y="10763250"/>
          <a:ext cx="8466791" cy="5203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111125</xdr:colOff>
      <xdr:row>16</xdr:row>
      <xdr:rowOff>0</xdr:rowOff>
    </xdr:from>
    <xdr:to>
      <xdr:col>33</xdr:col>
      <xdr:colOff>238772</xdr:colOff>
      <xdr:row>17</xdr:row>
      <xdr:rowOff>204295</xdr:rowOff>
    </xdr:to>
    <xdr:sp macro="" textlink="">
      <xdr:nvSpPr>
        <xdr:cNvPr id="8" name="AutoShape 3">
          <a:extLst>
            <a:ext uri="{FF2B5EF4-FFF2-40B4-BE49-F238E27FC236}">
              <a16:creationId xmlns:a16="http://schemas.microsoft.com/office/drawing/2014/main" id="{B782571B-C60F-4CC8-AF1C-BF75F42BE5B7}"/>
            </a:ext>
          </a:extLst>
        </xdr:cNvPr>
        <xdr:cNvSpPr>
          <a:spLocks noChangeArrowheads="1"/>
        </xdr:cNvSpPr>
      </xdr:nvSpPr>
      <xdr:spPr bwMode="auto">
        <a:xfrm>
          <a:off x="4968875" y="3381375"/>
          <a:ext cx="4175772" cy="450357"/>
        </a:xfrm>
        <a:prstGeom prst="wedgeRectCallout">
          <a:avLst>
            <a:gd name="adj1" fmla="val 26260"/>
            <a:gd name="adj2" fmla="val 17779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0">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0">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r>
            <a:rPr lang="ja-JP" altLang="en-US" b="1">
              <a:solidFill>
                <a:srgbClr val="FF0000"/>
              </a:solidFill>
              <a:effectLst/>
            </a:rPr>
            <a:t>。</a:t>
          </a:r>
          <a:endParaRPr lang="ja-JP" altLang="ja-JP" b="1">
            <a:solidFill>
              <a:srgbClr val="FF0000"/>
            </a:solidFill>
            <a:effectLst/>
          </a:endParaRPr>
        </a:p>
      </xdr:txBody>
    </xdr:sp>
    <xdr:clientData/>
  </xdr:twoCellAnchor>
  <xdr:twoCellAnchor>
    <xdr:from>
      <xdr:col>6</xdr:col>
      <xdr:colOff>148167</xdr:colOff>
      <xdr:row>49</xdr:row>
      <xdr:rowOff>18521</xdr:rowOff>
    </xdr:from>
    <xdr:to>
      <xdr:col>18</xdr:col>
      <xdr:colOff>176531</xdr:colOff>
      <xdr:row>51</xdr:row>
      <xdr:rowOff>47096</xdr:rowOff>
    </xdr:to>
    <xdr:sp macro="" textlink="">
      <xdr:nvSpPr>
        <xdr:cNvPr id="16" name="AutoShape 3">
          <a:extLst>
            <a:ext uri="{FF2B5EF4-FFF2-40B4-BE49-F238E27FC236}">
              <a16:creationId xmlns:a16="http://schemas.microsoft.com/office/drawing/2014/main" id="{86FE7DC3-D293-4C8E-80C8-4D0BF5BF15C0}"/>
            </a:ext>
          </a:extLst>
        </xdr:cNvPr>
        <xdr:cNvSpPr>
          <a:spLocks noChangeArrowheads="1"/>
        </xdr:cNvSpPr>
      </xdr:nvSpPr>
      <xdr:spPr bwMode="auto">
        <a:xfrm>
          <a:off x="1799167" y="11480271"/>
          <a:ext cx="3330364" cy="494242"/>
        </a:xfrm>
        <a:prstGeom prst="wedgeRectCallout">
          <a:avLst>
            <a:gd name="adj1" fmla="val 45476"/>
            <a:gd name="adj2" fmla="val -155513"/>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rtl="0"/>
          <a:r>
            <a:rPr lang="ja-JP" altLang="en-US" b="1">
              <a:solidFill>
                <a:srgbClr val="FF0000"/>
              </a:solidFill>
              <a:effectLst/>
              <a:latin typeface="BIZ UDゴシック" panose="020B0400000000000000" pitchFamily="49" charset="-128"/>
              <a:ea typeface="BIZ UDゴシック" panose="020B0400000000000000" pitchFamily="49" charset="-128"/>
            </a:rPr>
            <a:t>評価を希望する件数だけ記載してください。　</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rtl="0"/>
          <a:r>
            <a:rPr lang="en-US" altLang="ja-JP" b="1">
              <a:solidFill>
                <a:srgbClr val="FF0000"/>
              </a:solidFill>
              <a:effectLst/>
              <a:latin typeface="BIZ UDゴシック" panose="020B0400000000000000" pitchFamily="49" charset="-128"/>
              <a:ea typeface="BIZ UDゴシック" panose="020B0400000000000000" pitchFamily="49" charset="-128"/>
            </a:rPr>
            <a:t>※</a:t>
          </a:r>
          <a:r>
            <a:rPr lang="ja-JP" altLang="en-US" b="1">
              <a:solidFill>
                <a:srgbClr val="FF0000"/>
              </a:solidFill>
              <a:effectLst/>
              <a:latin typeface="BIZ UDゴシック" panose="020B0400000000000000" pitchFamily="49" charset="-128"/>
              <a:ea typeface="BIZ UDゴシック" panose="020B0400000000000000" pitchFamily="49" charset="-128"/>
            </a:rPr>
            <a:t>すべての評定点を記入する必要はありません。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twoCellAnchor editAs="oneCell">
    <xdr:from>
      <xdr:col>19</xdr:col>
      <xdr:colOff>42864</xdr:colOff>
      <xdr:row>49</xdr:row>
      <xdr:rowOff>16207</xdr:rowOff>
    </xdr:from>
    <xdr:to>
      <xdr:col>34</xdr:col>
      <xdr:colOff>135996</xdr:colOff>
      <xdr:row>51</xdr:row>
      <xdr:rowOff>34393</xdr:rowOff>
    </xdr:to>
    <xdr:sp macro="" textlink="">
      <xdr:nvSpPr>
        <xdr:cNvPr id="17" name="AutoShape 3">
          <a:extLst>
            <a:ext uri="{FF2B5EF4-FFF2-40B4-BE49-F238E27FC236}">
              <a16:creationId xmlns:a16="http://schemas.microsoft.com/office/drawing/2014/main" id="{9E19F7D4-CC39-4C3C-8ECF-DC0726F484AE}"/>
            </a:ext>
          </a:extLst>
        </xdr:cNvPr>
        <xdr:cNvSpPr>
          <a:spLocks noChangeArrowheads="1"/>
        </xdr:cNvSpPr>
      </xdr:nvSpPr>
      <xdr:spPr bwMode="auto">
        <a:xfrm>
          <a:off x="5271031" y="11477957"/>
          <a:ext cx="4220632" cy="483853"/>
        </a:xfrm>
        <a:prstGeom prst="wedgeRectCallout">
          <a:avLst>
            <a:gd name="adj1" fmla="val 19676"/>
            <a:gd name="adj2" fmla="val -10278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0" anchor="ctr" upright="1">
          <a:noAutofit/>
        </a:bodyPr>
        <a:lstStyle/>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自動計算されます（小数第２位以下切り捨て）</a:t>
          </a:r>
          <a:endParaRPr lang="en-US" altLang="ja-JP" b="1">
            <a:solidFill>
              <a:srgbClr val="FF0000"/>
            </a:solidFill>
            <a:effectLst/>
            <a:latin typeface="BIZ UDゴシック" panose="020B0400000000000000" pitchFamily="49" charset="-128"/>
            <a:ea typeface="BIZ UDゴシック" panose="020B0400000000000000" pitchFamily="49" charset="-128"/>
          </a:endParaRPr>
        </a:p>
        <a:p>
          <a:pPr algn="l" rtl="0"/>
          <a:r>
            <a:rPr lang="ja-JP" altLang="en-US" b="1">
              <a:solidFill>
                <a:srgbClr val="FF0000"/>
              </a:solidFill>
              <a:effectLst/>
              <a:latin typeface="BIZ UDゴシック" panose="020B0400000000000000" pitchFamily="49" charset="-128"/>
              <a:ea typeface="BIZ UDゴシック" panose="020B0400000000000000" pitchFamily="49" charset="-128"/>
            </a:rPr>
            <a:t>但し、事前確認登録している場合は直接入力しても構いません。</a:t>
          </a:r>
          <a:endParaRPr lang="ja-JP" altLang="ja-JP" b="1">
            <a:solidFill>
              <a:srgbClr val="FF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43</xdr:col>
      <xdr:colOff>0</xdr:colOff>
      <xdr:row>16</xdr:row>
      <xdr:rowOff>0</xdr:rowOff>
    </xdr:from>
    <xdr:to>
      <xdr:col>83</xdr:col>
      <xdr:colOff>146049</xdr:colOff>
      <xdr:row>46</xdr:row>
      <xdr:rowOff>22268</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007100" y="3048000"/>
          <a:ext cx="5734049" cy="5165768"/>
          <a:chOff x="6032500" y="3005666"/>
          <a:chExt cx="5790494" cy="5102268"/>
        </a:xfrm>
      </xdr:grpSpPr>
      <xdr:pic>
        <xdr:nvPicPr>
          <xdr:cNvPr id="7" name="図 6">
            <a:extLst>
              <a:ext uri="{FF2B5EF4-FFF2-40B4-BE49-F238E27FC236}">
                <a16:creationId xmlns:a16="http://schemas.microsoft.com/office/drawing/2014/main" id="{00000000-0008-0000-06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2500" y="3005666"/>
            <a:ext cx="3863625" cy="5102268"/>
          </a:xfrm>
          <a:prstGeom prst="rect">
            <a:avLst/>
          </a:prstGeom>
          <a:noFill/>
          <a:ln>
            <a:noFill/>
          </a:ln>
        </xdr:spPr>
      </xdr:pic>
      <xdr:cxnSp macro="">
        <xdr:nvCxnSpPr>
          <xdr:cNvPr id="8" name="直線矢印コネクタ 7">
            <a:extLst>
              <a:ext uri="{FF2B5EF4-FFF2-40B4-BE49-F238E27FC236}">
                <a16:creationId xmlns:a16="http://schemas.microsoft.com/office/drawing/2014/main" id="{00000000-0008-0000-0600-000008000000}"/>
              </a:ext>
            </a:extLst>
          </xdr:cNvPr>
          <xdr:cNvCxnSpPr/>
        </xdr:nvCxnSpPr>
        <xdr:spPr>
          <a:xfrm flipH="1">
            <a:off x="9857669" y="4061175"/>
            <a:ext cx="552450" cy="48895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テキスト ボックス 8">
            <a:extLst>
              <a:ext uri="{FF2B5EF4-FFF2-40B4-BE49-F238E27FC236}">
                <a16:creationId xmlns:a16="http://schemas.microsoft.com/office/drawing/2014/main" id="{00000000-0008-0000-0600-000009000000}"/>
              </a:ext>
            </a:extLst>
          </xdr:cNvPr>
          <xdr:cNvSpPr txBox="1"/>
        </xdr:nvSpPr>
        <xdr:spPr>
          <a:xfrm>
            <a:off x="9968794" y="3600800"/>
            <a:ext cx="1835150" cy="466725"/>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例１</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行を挿入して、</a:t>
            </a:r>
            <a:endParaRPr kumimoji="1" lang="en-US" altLang="ja-JP" sz="1050">
              <a:solidFill>
                <a:srgbClr val="FF0000"/>
              </a:solidFill>
              <a:latin typeface="BIZ UDゴシック" panose="020B0400000000000000" pitchFamily="49" charset="-128"/>
              <a:ea typeface="BIZ UDゴシック" panose="020B0400000000000000" pitchFamily="49" charset="-128"/>
            </a:endParaRPr>
          </a:p>
          <a:p>
            <a:r>
              <a:rPr kumimoji="1" lang="ja-JP" altLang="en-US" sz="1050">
                <a:solidFill>
                  <a:srgbClr val="FF0000"/>
                </a:solidFill>
                <a:latin typeface="BIZ UDゴシック" panose="020B0400000000000000" pitchFamily="49" charset="-128"/>
                <a:ea typeface="BIZ UDゴシック" panose="020B0400000000000000" pitchFamily="49" charset="-128"/>
              </a:rPr>
              <a:t>５行を超えて記載している。</a:t>
            </a:r>
          </a:p>
        </xdr:txBody>
      </xdr:sp>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a:off x="9803694" y="5610575"/>
            <a:ext cx="774700" cy="1238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9816394" y="5610575"/>
            <a:ext cx="781050" cy="48577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600-00000C000000}"/>
              </a:ext>
            </a:extLst>
          </xdr:cNvPr>
          <xdr:cNvCxnSpPr>
            <a:stCxn id="13" idx="1"/>
          </xdr:cNvCxnSpPr>
        </xdr:nvCxnSpPr>
        <xdr:spPr>
          <a:xfrm flipH="1">
            <a:off x="9194094" y="7528275"/>
            <a:ext cx="765175" cy="406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9959269" y="7182200"/>
            <a:ext cx="1851025" cy="69215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例３</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文字のポイントを小さくして、５行で記載している。</a:t>
            </a:r>
          </a:p>
        </xdr:txBody>
      </xdr:sp>
      <xdr:sp macro="" textlink="">
        <xdr:nvSpPr>
          <xdr:cNvPr id="14" name="テキスト ボックス 13">
            <a:extLst>
              <a:ext uri="{FF2B5EF4-FFF2-40B4-BE49-F238E27FC236}">
                <a16:creationId xmlns:a16="http://schemas.microsoft.com/office/drawing/2014/main" id="{00000000-0008-0000-0600-00000E000000}"/>
              </a:ext>
            </a:extLst>
          </xdr:cNvPr>
          <xdr:cNvSpPr txBox="1"/>
        </xdr:nvSpPr>
        <xdr:spPr>
          <a:xfrm>
            <a:off x="9987844" y="4947000"/>
            <a:ext cx="1835150" cy="6858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lstStyle/>
          <a:p>
            <a:pPr>
              <a:lnSpc>
                <a:spcPts val="1200"/>
              </a:lnSpc>
            </a:pP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例２</a:t>
            </a:r>
            <a:r>
              <a:rPr kumimoji="1" lang="en-US" altLang="ja-JP" sz="1050">
                <a:solidFill>
                  <a:srgbClr val="FF0000"/>
                </a:solidFill>
                <a:latin typeface="BIZ UDゴシック" panose="020B0400000000000000" pitchFamily="49" charset="-128"/>
                <a:ea typeface="BIZ UDゴシック" panose="020B0400000000000000" pitchFamily="49" charset="-128"/>
              </a:rPr>
              <a:t>】</a:t>
            </a:r>
            <a:r>
              <a:rPr kumimoji="1" lang="ja-JP" altLang="en-US" sz="1050">
                <a:solidFill>
                  <a:srgbClr val="FF0000"/>
                </a:solidFill>
                <a:latin typeface="BIZ UDゴシック" panose="020B0400000000000000" pitchFamily="49" charset="-128"/>
                <a:ea typeface="BIZ UDゴシック" panose="020B0400000000000000" pitchFamily="49" charset="-128"/>
              </a:rPr>
              <a:t>提案毎の行を増減して、３つの提案を１５行で記載している。</a:t>
            </a:r>
          </a:p>
        </xdr:txBody>
      </xdr:sp>
    </xdr:grpSp>
    <xdr:clientData/>
  </xdr:twoCellAnchor>
  <xdr:twoCellAnchor>
    <xdr:from>
      <xdr:col>8</xdr:col>
      <xdr:colOff>8981</xdr:colOff>
      <xdr:row>5</xdr:row>
      <xdr:rowOff>127000</xdr:rowOff>
    </xdr:from>
    <xdr:to>
      <xdr:col>33</xdr:col>
      <xdr:colOff>32793</xdr:colOff>
      <xdr:row>11</xdr:row>
      <xdr:rowOff>82568</xdr:rowOff>
    </xdr:to>
    <xdr:sp macro="" textlink="">
      <xdr:nvSpPr>
        <xdr:cNvPr id="16" name="テキスト ボックス 15">
          <a:extLst>
            <a:ext uri="{FF2B5EF4-FFF2-40B4-BE49-F238E27FC236}">
              <a16:creationId xmlns:a16="http://schemas.microsoft.com/office/drawing/2014/main" id="{00000000-0008-0000-0600-000010000000}"/>
            </a:ext>
          </a:extLst>
        </xdr:cNvPr>
        <xdr:cNvSpPr txBox="1"/>
      </xdr:nvSpPr>
      <xdr:spPr>
        <a:xfrm>
          <a:off x="1069431" y="1289050"/>
          <a:ext cx="3516312" cy="98426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1900"/>
            </a:lnSpc>
          </a:pPr>
          <a:r>
            <a:rPr kumimoji="1" lang="ja-JP" altLang="en-US" sz="1600">
              <a:solidFill>
                <a:srgbClr val="FF0000"/>
              </a:solidFill>
              <a:latin typeface="BIZ UDゴシック" panose="020B0400000000000000" pitchFamily="49" charset="-128"/>
              <a:ea typeface="BIZ UDゴシック" panose="020B0400000000000000" pitchFamily="49" charset="-128"/>
            </a:rPr>
            <a:t>次ページの</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特記課題の注意事項</a:t>
          </a:r>
          <a:r>
            <a:rPr kumimoji="1" lang="en-US" altLang="ja-JP" sz="1600">
              <a:solidFill>
                <a:srgbClr val="FF0000"/>
              </a:solidFill>
              <a:latin typeface="BIZ UDゴシック" panose="020B0400000000000000" pitchFamily="49" charset="-128"/>
              <a:ea typeface="BIZ UDゴシック" panose="020B0400000000000000" pitchFamily="49" charset="-128"/>
            </a:rPr>
            <a:t>】</a:t>
          </a:r>
          <a:r>
            <a:rPr kumimoji="1" lang="ja-JP" altLang="en-US" sz="1600">
              <a:solidFill>
                <a:srgbClr val="FF0000"/>
              </a:solidFill>
              <a:latin typeface="BIZ UDゴシック" panose="020B0400000000000000" pitchFamily="49" charset="-128"/>
              <a:ea typeface="BIZ UDゴシック" panose="020B0400000000000000" pitchFamily="49" charset="-128"/>
            </a:rPr>
            <a:t>を必ず読んでください。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7"/>
  <sheetViews>
    <sheetView tabSelected="1" view="pageBreakPreview" zoomScale="60" zoomScaleNormal="75" workbookViewId="0">
      <selection activeCell="I2" sqref="I2"/>
    </sheetView>
  </sheetViews>
  <sheetFormatPr defaultColWidth="8.7265625" defaultRowHeight="13" x14ac:dyDescent="0.2"/>
  <cols>
    <col min="1" max="1" width="2.453125" style="38" customWidth="1"/>
    <col min="2" max="3" width="8.54296875" style="38" customWidth="1"/>
    <col min="4" max="4" width="18.7265625" style="38" customWidth="1"/>
    <col min="5" max="5" width="64.7265625" style="38" customWidth="1"/>
    <col min="6" max="6" width="36.7265625" style="38" customWidth="1"/>
    <col min="7" max="9" width="10.26953125" style="38" customWidth="1"/>
    <col min="10" max="10" width="10.26953125" style="48" customWidth="1"/>
    <col min="11" max="11" width="10.26953125" style="38" customWidth="1"/>
    <col min="12" max="12" width="12.453125" style="48" customWidth="1"/>
    <col min="13" max="13" width="250.7265625" style="38" customWidth="1"/>
    <col min="14" max="16384" width="8.7265625" style="38"/>
  </cols>
  <sheetData>
    <row r="1" spans="2:14" ht="14.5" thickBot="1" x14ac:dyDescent="0.25">
      <c r="E1" s="46"/>
      <c r="M1" s="49" t="s">
        <v>189</v>
      </c>
    </row>
    <row r="2" spans="2:14" ht="41.25" customHeight="1" thickBot="1" x14ac:dyDescent="0.25">
      <c r="B2" s="282" t="s">
        <v>0</v>
      </c>
      <c r="C2" s="283"/>
      <c r="D2" s="50" t="s">
        <v>1</v>
      </c>
      <c r="F2" s="39"/>
      <c r="G2" s="50" t="s">
        <v>2</v>
      </c>
      <c r="H2" s="39"/>
      <c r="I2" s="51" t="s">
        <v>172</v>
      </c>
      <c r="J2" s="52"/>
      <c r="K2" s="52"/>
      <c r="M2" s="50"/>
      <c r="N2" s="50"/>
    </row>
    <row r="3" spans="2:14" s="40" customFormat="1" ht="20.149999999999999" customHeight="1" x14ac:dyDescent="0.2">
      <c r="B3" s="284" t="s">
        <v>3</v>
      </c>
      <c r="C3" s="285"/>
      <c r="D3" s="273" t="s">
        <v>4</v>
      </c>
      <c r="E3" s="273" t="s">
        <v>5</v>
      </c>
      <c r="F3" s="264" t="s">
        <v>6</v>
      </c>
      <c r="G3" s="265"/>
      <c r="H3" s="266"/>
      <c r="I3" s="281" t="s">
        <v>7</v>
      </c>
      <c r="J3" s="200"/>
      <c r="K3" s="201"/>
      <c r="L3" s="250" t="s">
        <v>8</v>
      </c>
      <c r="M3" s="273" t="s">
        <v>9</v>
      </c>
    </row>
    <row r="4" spans="2:14" s="40" customFormat="1" ht="30" customHeight="1" thickBot="1" x14ac:dyDescent="0.25">
      <c r="B4" s="267"/>
      <c r="C4" s="269"/>
      <c r="D4" s="274"/>
      <c r="E4" s="274"/>
      <c r="F4" s="267"/>
      <c r="G4" s="268"/>
      <c r="H4" s="269"/>
      <c r="I4" s="53" t="s">
        <v>10</v>
      </c>
      <c r="J4" s="53" t="s">
        <v>11</v>
      </c>
      <c r="K4" s="54" t="s">
        <v>12</v>
      </c>
      <c r="L4" s="203"/>
      <c r="M4" s="274"/>
    </row>
    <row r="5" spans="2:14" s="40" customFormat="1" ht="30" customHeight="1" thickTop="1" x14ac:dyDescent="0.2">
      <c r="B5" s="237" t="s">
        <v>13</v>
      </c>
      <c r="C5" s="286" t="s">
        <v>14</v>
      </c>
      <c r="D5" s="202" t="s">
        <v>15</v>
      </c>
      <c r="E5" s="276" t="s">
        <v>16</v>
      </c>
      <c r="F5" s="270" t="s">
        <v>173</v>
      </c>
      <c r="G5" s="271"/>
      <c r="H5" s="272"/>
      <c r="I5" s="55">
        <v>10</v>
      </c>
      <c r="J5" s="263">
        <v>10</v>
      </c>
      <c r="K5" s="256">
        <f>SUM(J5:J30)</f>
        <v>69</v>
      </c>
      <c r="L5" s="202" t="s">
        <v>17</v>
      </c>
      <c r="M5" s="252" t="s">
        <v>18</v>
      </c>
    </row>
    <row r="6" spans="2:14" s="40" customFormat="1" ht="30" customHeight="1" x14ac:dyDescent="0.2">
      <c r="B6" s="238"/>
      <c r="C6" s="287"/>
      <c r="D6" s="203"/>
      <c r="E6" s="277"/>
      <c r="F6" s="199" t="s">
        <v>174</v>
      </c>
      <c r="G6" s="200"/>
      <c r="H6" s="201"/>
      <c r="I6" s="56">
        <v>0</v>
      </c>
      <c r="J6" s="262"/>
      <c r="K6" s="257"/>
      <c r="L6" s="203"/>
      <c r="M6" s="220"/>
    </row>
    <row r="7" spans="2:14" s="40" customFormat="1" ht="30" customHeight="1" x14ac:dyDescent="0.2">
      <c r="B7" s="238"/>
      <c r="C7" s="287"/>
      <c r="D7" s="203"/>
      <c r="E7" s="278" t="s">
        <v>19</v>
      </c>
      <c r="F7" s="199" t="s">
        <v>180</v>
      </c>
      <c r="G7" s="200"/>
      <c r="H7" s="201"/>
      <c r="I7" s="56">
        <v>5</v>
      </c>
      <c r="J7" s="222">
        <v>5</v>
      </c>
      <c r="K7" s="257"/>
      <c r="L7" s="203"/>
      <c r="M7" s="231" t="s">
        <v>183</v>
      </c>
    </row>
    <row r="8" spans="2:14" s="40" customFormat="1" ht="30" customHeight="1" x14ac:dyDescent="0.2">
      <c r="B8" s="238"/>
      <c r="C8" s="287"/>
      <c r="D8" s="204"/>
      <c r="E8" s="279"/>
      <c r="F8" s="199" t="s">
        <v>20</v>
      </c>
      <c r="G8" s="200"/>
      <c r="H8" s="201"/>
      <c r="I8" s="57">
        <v>0</v>
      </c>
      <c r="J8" s="223"/>
      <c r="K8" s="257"/>
      <c r="L8" s="203"/>
      <c r="M8" s="251"/>
    </row>
    <row r="9" spans="2:14" s="40" customFormat="1" ht="40" customHeight="1" x14ac:dyDescent="0.2">
      <c r="B9" s="238"/>
      <c r="C9" s="287"/>
      <c r="D9" s="203" t="s">
        <v>179</v>
      </c>
      <c r="E9" s="278" t="s">
        <v>22</v>
      </c>
      <c r="F9" s="207" t="s">
        <v>175</v>
      </c>
      <c r="G9" s="208"/>
      <c r="H9" s="209"/>
      <c r="I9" s="56">
        <v>5</v>
      </c>
      <c r="J9" s="222">
        <v>5</v>
      </c>
      <c r="K9" s="257"/>
      <c r="L9" s="203"/>
      <c r="M9" s="249" t="s">
        <v>184</v>
      </c>
    </row>
    <row r="10" spans="2:14" s="40" customFormat="1" ht="40" customHeight="1" x14ac:dyDescent="0.2">
      <c r="B10" s="238"/>
      <c r="C10" s="287"/>
      <c r="D10" s="203"/>
      <c r="E10" s="277"/>
      <c r="F10" s="207" t="s">
        <v>176</v>
      </c>
      <c r="G10" s="208"/>
      <c r="H10" s="209"/>
      <c r="I10" s="56">
        <v>3</v>
      </c>
      <c r="J10" s="262"/>
      <c r="K10" s="257"/>
      <c r="L10" s="203"/>
      <c r="M10" s="249"/>
    </row>
    <row r="11" spans="2:14" s="40" customFormat="1" ht="40" customHeight="1" x14ac:dyDescent="0.2">
      <c r="B11" s="238"/>
      <c r="C11" s="287"/>
      <c r="D11" s="203"/>
      <c r="E11" s="277"/>
      <c r="F11" s="207" t="s">
        <v>21</v>
      </c>
      <c r="G11" s="208"/>
      <c r="H11" s="209"/>
      <c r="I11" s="56">
        <v>0</v>
      </c>
      <c r="J11" s="262"/>
      <c r="K11" s="257"/>
      <c r="L11" s="203"/>
      <c r="M11" s="249"/>
    </row>
    <row r="12" spans="2:14" s="40" customFormat="1" ht="90" customHeight="1" x14ac:dyDescent="0.2">
      <c r="B12" s="238"/>
      <c r="C12" s="287"/>
      <c r="D12" s="203"/>
      <c r="E12" s="250" t="s">
        <v>23</v>
      </c>
      <c r="F12" s="199" t="s">
        <v>24</v>
      </c>
      <c r="G12" s="200"/>
      <c r="H12" s="201"/>
      <c r="I12" s="188">
        <v>9</v>
      </c>
      <c r="J12" s="222">
        <v>9</v>
      </c>
      <c r="K12" s="257"/>
      <c r="L12" s="203"/>
      <c r="M12" s="259" t="s">
        <v>185</v>
      </c>
    </row>
    <row r="13" spans="2:14" s="40" customFormat="1" ht="90" customHeight="1" x14ac:dyDescent="0.2">
      <c r="B13" s="238"/>
      <c r="C13" s="287"/>
      <c r="D13" s="203"/>
      <c r="E13" s="203"/>
      <c r="F13" s="199" t="s">
        <v>25</v>
      </c>
      <c r="G13" s="200"/>
      <c r="H13" s="201"/>
      <c r="I13" s="188">
        <v>7</v>
      </c>
      <c r="J13" s="262"/>
      <c r="K13" s="257"/>
      <c r="L13" s="203"/>
      <c r="M13" s="260"/>
    </row>
    <row r="14" spans="2:14" s="40" customFormat="1" ht="90" customHeight="1" x14ac:dyDescent="0.2">
      <c r="B14" s="238"/>
      <c r="C14" s="287"/>
      <c r="D14" s="203"/>
      <c r="E14" s="203"/>
      <c r="F14" s="199" t="s">
        <v>26</v>
      </c>
      <c r="G14" s="200"/>
      <c r="H14" s="201"/>
      <c r="I14" s="188">
        <v>3</v>
      </c>
      <c r="J14" s="262"/>
      <c r="K14" s="257"/>
      <c r="L14" s="203"/>
      <c r="M14" s="260"/>
    </row>
    <row r="15" spans="2:14" s="40" customFormat="1" ht="90" customHeight="1" x14ac:dyDescent="0.2">
      <c r="B15" s="238"/>
      <c r="C15" s="288"/>
      <c r="D15" s="204"/>
      <c r="E15" s="203"/>
      <c r="F15" s="207" t="s">
        <v>27</v>
      </c>
      <c r="G15" s="208"/>
      <c r="H15" s="209"/>
      <c r="I15" s="188">
        <v>0</v>
      </c>
      <c r="J15" s="262"/>
      <c r="K15" s="257"/>
      <c r="L15" s="203"/>
      <c r="M15" s="261"/>
    </row>
    <row r="16" spans="2:14" s="40" customFormat="1" ht="30" customHeight="1" x14ac:dyDescent="0.2">
      <c r="B16" s="238"/>
      <c r="C16" s="290" t="s">
        <v>29</v>
      </c>
      <c r="D16" s="273" t="s">
        <v>30</v>
      </c>
      <c r="E16" s="250" t="s">
        <v>31</v>
      </c>
      <c r="F16" s="207" t="s">
        <v>177</v>
      </c>
      <c r="G16" s="208"/>
      <c r="H16" s="209"/>
      <c r="I16" s="57">
        <v>20</v>
      </c>
      <c r="J16" s="222">
        <v>20</v>
      </c>
      <c r="K16" s="257"/>
      <c r="L16" s="203"/>
      <c r="M16" s="231" t="s">
        <v>186</v>
      </c>
    </row>
    <row r="17" spans="2:13" s="40" customFormat="1" ht="30" customHeight="1" x14ac:dyDescent="0.2">
      <c r="B17" s="238"/>
      <c r="C17" s="287"/>
      <c r="D17" s="228"/>
      <c r="E17" s="280"/>
      <c r="F17" s="207" t="s">
        <v>32</v>
      </c>
      <c r="G17" s="208"/>
      <c r="H17" s="209"/>
      <c r="I17" s="56">
        <v>0</v>
      </c>
      <c r="J17" s="223"/>
      <c r="K17" s="257"/>
      <c r="L17" s="203"/>
      <c r="M17" s="232"/>
    </row>
    <row r="18" spans="2:13" s="40" customFormat="1" ht="20.149999999999999" customHeight="1" x14ac:dyDescent="0.2">
      <c r="B18" s="238"/>
      <c r="C18" s="287"/>
      <c r="D18" s="273" t="s">
        <v>33</v>
      </c>
      <c r="E18" s="250" t="s">
        <v>34</v>
      </c>
      <c r="F18" s="210" t="s">
        <v>35</v>
      </c>
      <c r="G18" s="211"/>
      <c r="H18" s="212"/>
      <c r="I18" s="56">
        <v>10</v>
      </c>
      <c r="J18" s="224">
        <v>10</v>
      </c>
      <c r="K18" s="257"/>
      <c r="L18" s="203"/>
      <c r="M18" s="219" t="s">
        <v>36</v>
      </c>
    </row>
    <row r="19" spans="2:13" s="40" customFormat="1" ht="20.149999999999999" customHeight="1" x14ac:dyDescent="0.2">
      <c r="B19" s="238"/>
      <c r="C19" s="287"/>
      <c r="D19" s="227"/>
      <c r="E19" s="203"/>
      <c r="F19" s="210" t="s">
        <v>37</v>
      </c>
      <c r="G19" s="211"/>
      <c r="H19" s="212"/>
      <c r="I19" s="182"/>
      <c r="J19" s="206"/>
      <c r="K19" s="257"/>
      <c r="L19" s="203"/>
      <c r="M19" s="220"/>
    </row>
    <row r="20" spans="2:13" s="40" customFormat="1" ht="20.149999999999999" customHeight="1" x14ac:dyDescent="0.2">
      <c r="B20" s="238"/>
      <c r="C20" s="287"/>
      <c r="D20" s="227"/>
      <c r="E20" s="203"/>
      <c r="F20" s="213"/>
      <c r="G20" s="214"/>
      <c r="H20" s="215"/>
      <c r="I20" s="60" t="s">
        <v>38</v>
      </c>
      <c r="J20" s="206"/>
      <c r="K20" s="257"/>
      <c r="L20" s="203"/>
      <c r="M20" s="220"/>
    </row>
    <row r="21" spans="2:13" s="40" customFormat="1" ht="20.149999999999999" customHeight="1" x14ac:dyDescent="0.2">
      <c r="B21" s="238"/>
      <c r="C21" s="287"/>
      <c r="D21" s="227"/>
      <c r="E21" s="203"/>
      <c r="F21" s="216"/>
      <c r="G21" s="217"/>
      <c r="H21" s="218"/>
      <c r="I21" s="61"/>
      <c r="J21" s="206"/>
      <c r="K21" s="257"/>
      <c r="L21" s="203"/>
      <c r="M21" s="220"/>
    </row>
    <row r="22" spans="2:13" s="40" customFormat="1" ht="20.149999999999999" customHeight="1" x14ac:dyDescent="0.2">
      <c r="B22" s="238"/>
      <c r="C22" s="287"/>
      <c r="D22" s="227"/>
      <c r="E22" s="203"/>
      <c r="F22" s="216" t="s">
        <v>39</v>
      </c>
      <c r="G22" s="217"/>
      <c r="H22" s="218"/>
      <c r="I22" s="61">
        <v>5</v>
      </c>
      <c r="J22" s="206"/>
      <c r="K22" s="257"/>
      <c r="L22" s="203"/>
      <c r="M22" s="220"/>
    </row>
    <row r="23" spans="2:13" s="40" customFormat="1" ht="20.149999999999999" customHeight="1" x14ac:dyDescent="0.2">
      <c r="B23" s="238"/>
      <c r="C23" s="287"/>
      <c r="D23" s="227"/>
      <c r="E23" s="203"/>
      <c r="F23" s="210" t="s">
        <v>40</v>
      </c>
      <c r="G23" s="211"/>
      <c r="H23" s="212"/>
      <c r="I23" s="56">
        <v>5</v>
      </c>
      <c r="J23" s="206"/>
      <c r="K23" s="257"/>
      <c r="L23" s="203"/>
      <c r="M23" s="220"/>
    </row>
    <row r="24" spans="2:13" s="40" customFormat="1" ht="20.149999999999999" customHeight="1" x14ac:dyDescent="0.2">
      <c r="B24" s="238"/>
      <c r="C24" s="287"/>
      <c r="D24" s="227"/>
      <c r="E24" s="203"/>
      <c r="F24" s="210" t="s">
        <v>41</v>
      </c>
      <c r="G24" s="211"/>
      <c r="H24" s="212"/>
      <c r="I24" s="59"/>
      <c r="J24" s="206"/>
      <c r="K24" s="257"/>
      <c r="L24" s="203"/>
      <c r="M24" s="220"/>
    </row>
    <row r="25" spans="2:13" s="40" customFormat="1" ht="20.149999999999999" customHeight="1" x14ac:dyDescent="0.2">
      <c r="B25" s="238"/>
      <c r="C25" s="287"/>
      <c r="D25" s="227"/>
      <c r="E25" s="203"/>
      <c r="F25" s="213"/>
      <c r="G25" s="214"/>
      <c r="H25" s="215"/>
      <c r="I25" s="60" t="s">
        <v>38</v>
      </c>
      <c r="J25" s="206"/>
      <c r="K25" s="257"/>
      <c r="L25" s="203"/>
      <c r="M25" s="220"/>
    </row>
    <row r="26" spans="2:13" s="40" customFormat="1" ht="20.149999999999999" customHeight="1" x14ac:dyDescent="0.2">
      <c r="B26" s="238"/>
      <c r="C26" s="287"/>
      <c r="D26" s="227"/>
      <c r="E26" s="203"/>
      <c r="F26" s="216"/>
      <c r="G26" s="217"/>
      <c r="H26" s="218"/>
      <c r="I26" s="61"/>
      <c r="J26" s="206"/>
      <c r="K26" s="257"/>
      <c r="L26" s="203"/>
      <c r="M26" s="220"/>
    </row>
    <row r="27" spans="2:13" s="40" customFormat="1" ht="20.149999999999999" customHeight="1" x14ac:dyDescent="0.2">
      <c r="B27" s="238"/>
      <c r="C27" s="287"/>
      <c r="D27" s="228"/>
      <c r="E27" s="204"/>
      <c r="F27" s="216" t="s">
        <v>42</v>
      </c>
      <c r="G27" s="217"/>
      <c r="H27" s="218"/>
      <c r="I27" s="61">
        <v>0</v>
      </c>
      <c r="J27" s="225"/>
      <c r="K27" s="257"/>
      <c r="L27" s="203"/>
      <c r="M27" s="221"/>
    </row>
    <row r="28" spans="2:13" s="40" customFormat="1" ht="30" customHeight="1" x14ac:dyDescent="0.2">
      <c r="B28" s="238"/>
      <c r="C28" s="287"/>
      <c r="D28" s="203" t="s">
        <v>43</v>
      </c>
      <c r="E28" s="213" t="s">
        <v>44</v>
      </c>
      <c r="F28" s="199" t="s">
        <v>45</v>
      </c>
      <c r="G28" s="200"/>
      <c r="H28" s="201"/>
      <c r="I28" s="59">
        <v>10</v>
      </c>
      <c r="J28" s="224">
        <v>10</v>
      </c>
      <c r="K28" s="257"/>
      <c r="L28" s="203"/>
      <c r="M28" s="249" t="s">
        <v>187</v>
      </c>
    </row>
    <row r="29" spans="2:13" s="40" customFormat="1" ht="30" customHeight="1" x14ac:dyDescent="0.2">
      <c r="B29" s="238"/>
      <c r="C29" s="287"/>
      <c r="D29" s="203"/>
      <c r="E29" s="293"/>
      <c r="F29" s="199" t="s">
        <v>46</v>
      </c>
      <c r="G29" s="200"/>
      <c r="H29" s="201"/>
      <c r="I29" s="56">
        <v>5</v>
      </c>
      <c r="J29" s="206"/>
      <c r="K29" s="257"/>
      <c r="L29" s="203"/>
      <c r="M29" s="254"/>
    </row>
    <row r="30" spans="2:13" s="40" customFormat="1" ht="30" customHeight="1" thickBot="1" x14ac:dyDescent="0.25">
      <c r="B30" s="289"/>
      <c r="C30" s="291"/>
      <c r="D30" s="292"/>
      <c r="E30" s="294"/>
      <c r="F30" s="199" t="s">
        <v>47</v>
      </c>
      <c r="G30" s="200"/>
      <c r="H30" s="201"/>
      <c r="I30" s="62">
        <v>0</v>
      </c>
      <c r="J30" s="226"/>
      <c r="K30" s="258"/>
      <c r="L30" s="253"/>
      <c r="M30" s="255"/>
    </row>
    <row r="31" spans="2:13" s="40" customFormat="1" ht="30" customHeight="1" thickTop="1" x14ac:dyDescent="0.2">
      <c r="B31" s="235" t="s">
        <v>48</v>
      </c>
      <c r="C31" s="237" t="s">
        <v>49</v>
      </c>
      <c r="D31" s="239" t="s">
        <v>50</v>
      </c>
      <c r="E31" s="242" t="s">
        <v>51</v>
      </c>
      <c r="F31" s="245" t="s">
        <v>52</v>
      </c>
      <c r="G31" s="246"/>
      <c r="H31" s="247"/>
      <c r="I31" s="202" t="s">
        <v>178</v>
      </c>
      <c r="J31" s="229">
        <v>24</v>
      </c>
      <c r="K31" s="205">
        <f>SUM(J31)</f>
        <v>24</v>
      </c>
      <c r="L31" s="202" t="s">
        <v>53</v>
      </c>
      <c r="M31" s="248" t="s">
        <v>188</v>
      </c>
    </row>
    <row r="32" spans="2:13" s="40" customFormat="1" ht="30" customHeight="1" x14ac:dyDescent="0.2">
      <c r="B32" s="236"/>
      <c r="C32" s="238"/>
      <c r="D32" s="240"/>
      <c r="E32" s="243"/>
      <c r="F32" s="190" t="s">
        <v>54</v>
      </c>
      <c r="G32" s="197">
        <v>12</v>
      </c>
      <c r="H32" s="198"/>
      <c r="I32" s="203"/>
      <c r="J32" s="230"/>
      <c r="K32" s="206"/>
      <c r="L32" s="203"/>
      <c r="M32" s="233"/>
    </row>
    <row r="33" spans="1:14" s="40" customFormat="1" ht="30" customHeight="1" x14ac:dyDescent="0.2">
      <c r="B33" s="236"/>
      <c r="C33" s="238"/>
      <c r="D33" s="240"/>
      <c r="E33" s="243"/>
      <c r="F33" s="189" t="s">
        <v>55</v>
      </c>
      <c r="G33" s="197">
        <v>9</v>
      </c>
      <c r="H33" s="198"/>
      <c r="I33" s="227"/>
      <c r="J33" s="206"/>
      <c r="K33" s="206"/>
      <c r="L33" s="203"/>
      <c r="M33" s="233"/>
    </row>
    <row r="34" spans="1:14" s="40" customFormat="1" ht="30" customHeight="1" x14ac:dyDescent="0.2">
      <c r="B34" s="236"/>
      <c r="C34" s="238"/>
      <c r="D34" s="240"/>
      <c r="E34" s="243"/>
      <c r="F34" s="189" t="s">
        <v>56</v>
      </c>
      <c r="G34" s="197">
        <v>6</v>
      </c>
      <c r="H34" s="198"/>
      <c r="I34" s="227"/>
      <c r="J34" s="206"/>
      <c r="K34" s="206"/>
      <c r="L34" s="203"/>
      <c r="M34" s="233"/>
    </row>
    <row r="35" spans="1:14" s="40" customFormat="1" ht="30" customHeight="1" x14ac:dyDescent="0.2">
      <c r="B35" s="236"/>
      <c r="C35" s="238"/>
      <c r="D35" s="240"/>
      <c r="E35" s="243"/>
      <c r="F35" s="189" t="s">
        <v>57</v>
      </c>
      <c r="G35" s="197">
        <v>3</v>
      </c>
      <c r="H35" s="198"/>
      <c r="I35" s="227"/>
      <c r="J35" s="206"/>
      <c r="K35" s="206"/>
      <c r="L35" s="203"/>
      <c r="M35" s="233"/>
    </row>
    <row r="36" spans="1:14" s="40" customFormat="1" ht="30" customHeight="1" thickBot="1" x14ac:dyDescent="0.25">
      <c r="B36" s="236"/>
      <c r="C36" s="238"/>
      <c r="D36" s="241"/>
      <c r="E36" s="244"/>
      <c r="F36" s="190" t="s">
        <v>28</v>
      </c>
      <c r="G36" s="197">
        <v>0</v>
      </c>
      <c r="H36" s="198"/>
      <c r="I36" s="228"/>
      <c r="J36" s="225"/>
      <c r="K36" s="206"/>
      <c r="L36" s="204"/>
      <c r="M36" s="233"/>
    </row>
    <row r="37" spans="1:14" s="40" customFormat="1" ht="142.5" customHeight="1" thickTop="1" x14ac:dyDescent="0.2">
      <c r="B37" s="270" t="s">
        <v>58</v>
      </c>
      <c r="C37" s="271"/>
      <c r="D37" s="272"/>
      <c r="E37" s="194" t="s">
        <v>59</v>
      </c>
      <c r="F37" s="195"/>
      <c r="G37" s="195"/>
      <c r="H37" s="196"/>
      <c r="I37" s="64" t="s">
        <v>60</v>
      </c>
      <c r="J37" s="65"/>
      <c r="K37" s="66"/>
      <c r="L37" s="67" t="s">
        <v>61</v>
      </c>
      <c r="M37" s="192" t="s">
        <v>62</v>
      </c>
    </row>
    <row r="38" spans="1:14" s="40" customFormat="1" ht="142.5" customHeight="1" x14ac:dyDescent="0.2">
      <c r="B38" s="275" t="s">
        <v>63</v>
      </c>
      <c r="C38" s="275"/>
      <c r="D38" s="275"/>
      <c r="E38" s="233" t="s">
        <v>64</v>
      </c>
      <c r="F38" s="233"/>
      <c r="G38" s="233"/>
      <c r="H38" s="233"/>
      <c r="I38" s="68" t="s">
        <v>65</v>
      </c>
      <c r="J38" s="69"/>
      <c r="K38" s="70"/>
      <c r="L38" s="63" t="s">
        <v>66</v>
      </c>
      <c r="M38" s="191" t="s">
        <v>67</v>
      </c>
    </row>
    <row r="39" spans="1:14" s="40" customFormat="1" ht="45" customHeight="1" x14ac:dyDescent="0.2">
      <c r="I39" s="71" t="s">
        <v>68</v>
      </c>
      <c r="J39" s="72">
        <f>SUM(K5:K36)</f>
        <v>93</v>
      </c>
      <c r="K39" s="73"/>
      <c r="L39" s="74"/>
      <c r="M39" s="75" t="s">
        <v>69</v>
      </c>
    </row>
    <row r="40" spans="1:14" s="40" customFormat="1" ht="45" customHeight="1" x14ac:dyDescent="0.2">
      <c r="I40" s="71" t="s">
        <v>70</v>
      </c>
      <c r="J40" s="76">
        <v>10</v>
      </c>
      <c r="K40" s="73"/>
      <c r="L40" s="74"/>
    </row>
    <row r="41" spans="1:14" s="40" customFormat="1" ht="14" x14ac:dyDescent="0.2">
      <c r="I41" s="77"/>
      <c r="J41" s="74"/>
      <c r="L41" s="74"/>
    </row>
    <row r="42" spans="1:14" s="40" customFormat="1" ht="64.900000000000006" customHeight="1" x14ac:dyDescent="0.2">
      <c r="B42" s="233" t="s">
        <v>71</v>
      </c>
      <c r="C42" s="233"/>
      <c r="D42" s="233"/>
      <c r="E42" s="233" t="s">
        <v>72</v>
      </c>
      <c r="F42" s="233"/>
      <c r="G42" s="233"/>
      <c r="H42" s="233"/>
      <c r="I42" s="233"/>
      <c r="J42" s="233"/>
      <c r="K42" s="233"/>
      <c r="L42" s="234"/>
      <c r="M42" s="234"/>
    </row>
    <row r="43" spans="1:14" ht="23.25" customHeight="1" x14ac:dyDescent="0.2">
      <c r="C43" s="40"/>
      <c r="D43" s="40"/>
      <c r="E43" s="40"/>
    </row>
    <row r="44" spans="1:14" x14ac:dyDescent="0.2">
      <c r="E44" s="78"/>
      <c r="K44" s="79"/>
    </row>
    <row r="45" spans="1:14" s="48" customFormat="1" x14ac:dyDescent="0.2">
      <c r="A45" s="38"/>
      <c r="B45" s="38"/>
      <c r="C45" s="38"/>
      <c r="D45" s="38"/>
      <c r="E45" s="193"/>
      <c r="F45" s="193"/>
      <c r="G45" s="38"/>
      <c r="H45" s="38"/>
      <c r="I45" s="38"/>
      <c r="J45" s="38"/>
      <c r="K45" s="38"/>
      <c r="M45" s="38"/>
      <c r="N45" s="38"/>
    </row>
    <row r="46" spans="1:14" s="48" customFormat="1" x14ac:dyDescent="0.2">
      <c r="A46" s="38"/>
      <c r="B46" s="38"/>
      <c r="C46" s="38"/>
      <c r="D46" s="38"/>
      <c r="E46" s="38"/>
      <c r="F46" s="38"/>
      <c r="G46" s="38"/>
      <c r="H46" s="38"/>
      <c r="I46" s="38"/>
      <c r="K46" s="38"/>
      <c r="M46" s="38"/>
      <c r="N46" s="38"/>
    </row>
    <row r="47" spans="1:14" s="48" customFormat="1" x14ac:dyDescent="0.2">
      <c r="A47" s="38"/>
      <c r="B47" s="38"/>
      <c r="C47" s="38"/>
      <c r="D47" s="38"/>
      <c r="E47" s="38"/>
      <c r="F47" s="38"/>
      <c r="G47" s="38"/>
      <c r="H47" s="38"/>
      <c r="I47" s="38"/>
      <c r="K47" s="38"/>
      <c r="M47" s="38"/>
      <c r="N47" s="38"/>
    </row>
  </sheetData>
  <sheetProtection sheet="1" selectLockedCells="1" selectUnlockedCells="1"/>
  <mergeCells count="83">
    <mergeCell ref="B2:C2"/>
    <mergeCell ref="B3:C4"/>
    <mergeCell ref="E9:E11"/>
    <mergeCell ref="D3:D4"/>
    <mergeCell ref="E3:E4"/>
    <mergeCell ref="C5:C15"/>
    <mergeCell ref="B5:B30"/>
    <mergeCell ref="E18:E27"/>
    <mergeCell ref="D18:D27"/>
    <mergeCell ref="C16:C30"/>
    <mergeCell ref="D28:D30"/>
    <mergeCell ref="E28:E30"/>
    <mergeCell ref="D5:D8"/>
    <mergeCell ref="D9:D15"/>
    <mergeCell ref="M3:M4"/>
    <mergeCell ref="B38:D38"/>
    <mergeCell ref="E38:H38"/>
    <mergeCell ref="B37:D37"/>
    <mergeCell ref="F22:H22"/>
    <mergeCell ref="F23:H23"/>
    <mergeCell ref="F24:H26"/>
    <mergeCell ref="F6:H6"/>
    <mergeCell ref="D16:D17"/>
    <mergeCell ref="E5:E6"/>
    <mergeCell ref="E7:E8"/>
    <mergeCell ref="E12:E15"/>
    <mergeCell ref="E16:E17"/>
    <mergeCell ref="F15:H15"/>
    <mergeCell ref="F13:H13"/>
    <mergeCell ref="I3:K3"/>
    <mergeCell ref="J9:J11"/>
    <mergeCell ref="F10:H10"/>
    <mergeCell ref="F14:H14"/>
    <mergeCell ref="F5:H5"/>
    <mergeCell ref="F11:H11"/>
    <mergeCell ref="F12:H12"/>
    <mergeCell ref="M9:M11"/>
    <mergeCell ref="F8:H8"/>
    <mergeCell ref="L3:L4"/>
    <mergeCell ref="M7:M8"/>
    <mergeCell ref="M5:M6"/>
    <mergeCell ref="J7:J8"/>
    <mergeCell ref="L5:L30"/>
    <mergeCell ref="M28:M30"/>
    <mergeCell ref="K5:K30"/>
    <mergeCell ref="F9:H9"/>
    <mergeCell ref="F27:H27"/>
    <mergeCell ref="M12:M15"/>
    <mergeCell ref="J12:J15"/>
    <mergeCell ref="F7:H7"/>
    <mergeCell ref="J5:J6"/>
    <mergeCell ref="F3:H4"/>
    <mergeCell ref="B42:D42"/>
    <mergeCell ref="E42:M42"/>
    <mergeCell ref="B31:B36"/>
    <mergeCell ref="C31:C36"/>
    <mergeCell ref="D31:D36"/>
    <mergeCell ref="E31:E36"/>
    <mergeCell ref="F31:H31"/>
    <mergeCell ref="M31:M36"/>
    <mergeCell ref="G36:H36"/>
    <mergeCell ref="F17:H17"/>
    <mergeCell ref="F18:H18"/>
    <mergeCell ref="F19:H21"/>
    <mergeCell ref="G35:H35"/>
    <mergeCell ref="M18:M27"/>
    <mergeCell ref="J16:J17"/>
    <mergeCell ref="J18:J27"/>
    <mergeCell ref="J28:J30"/>
    <mergeCell ref="I31:I36"/>
    <mergeCell ref="J31:J36"/>
    <mergeCell ref="G32:H32"/>
    <mergeCell ref="G33:H33"/>
    <mergeCell ref="F16:H16"/>
    <mergeCell ref="M16:M17"/>
    <mergeCell ref="E45:F45"/>
    <mergeCell ref="E37:H37"/>
    <mergeCell ref="G34:H34"/>
    <mergeCell ref="F28:H28"/>
    <mergeCell ref="L31:L36"/>
    <mergeCell ref="F30:H30"/>
    <mergeCell ref="K31:K36"/>
    <mergeCell ref="F29:H29"/>
  </mergeCells>
  <phoneticPr fontId="2"/>
  <conditionalFormatting sqref="J40">
    <cfRule type="expression" dxfId="21" priority="1" stopIfTrue="1">
      <formula>$J$40="型選択"</formula>
    </cfRule>
  </conditionalFormatting>
  <printOptions horizontalCentered="1"/>
  <pageMargins left="0.39370078740157483" right="0.39370078740157483" top="0.39370078740157483" bottom="0.19685039370078741" header="0.19685039370078741" footer="0.27559055118110237"/>
  <pageSetup paperSize="8" scale="43" fitToHeight="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AA44"/>
  <sheetViews>
    <sheetView view="pageBreakPreview" topLeftCell="A16" zoomScaleNormal="100" zoomScaleSheetLayoutView="100" workbookViewId="0">
      <selection activeCell="Q22" sqref="Q22"/>
    </sheetView>
  </sheetViews>
  <sheetFormatPr defaultColWidth="3.1796875" defaultRowHeight="18" customHeight="1" x14ac:dyDescent="0.2"/>
  <cols>
    <col min="1" max="16384" width="3.1796875" style="80"/>
  </cols>
  <sheetData>
    <row r="3" spans="1:27" ht="18" customHeight="1" x14ac:dyDescent="0.2">
      <c r="AA3" s="81" t="s">
        <v>73</v>
      </c>
    </row>
    <row r="5" spans="1:27" ht="18" customHeight="1" x14ac:dyDescent="0.2">
      <c r="A5" s="295" t="s">
        <v>74</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row>
    <row r="6" spans="1:27" ht="18" customHeight="1" x14ac:dyDescent="0.2">
      <c r="A6" s="295"/>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row>
    <row r="9" spans="1:27" ht="18" customHeight="1" x14ac:dyDescent="0.2">
      <c r="B9" s="296" t="s">
        <v>75</v>
      </c>
      <c r="C9" s="296"/>
      <c r="D9" s="296"/>
      <c r="E9" s="296"/>
      <c r="F9" s="296"/>
      <c r="H9" s="80" t="s">
        <v>76</v>
      </c>
    </row>
    <row r="11" spans="1:27" ht="18" customHeight="1" x14ac:dyDescent="0.2">
      <c r="O11" s="80" t="s">
        <v>77</v>
      </c>
    </row>
    <row r="13" spans="1:27" ht="18" customHeight="1" x14ac:dyDescent="0.2">
      <c r="O13" s="80" t="s">
        <v>78</v>
      </c>
    </row>
    <row r="15" spans="1:27" ht="18" customHeight="1" x14ac:dyDescent="0.2">
      <c r="O15" s="80" t="s">
        <v>79</v>
      </c>
    </row>
    <row r="18" spans="2:20" ht="18" customHeight="1" x14ac:dyDescent="0.2">
      <c r="E18" s="81" t="s">
        <v>80</v>
      </c>
      <c r="F18" s="80" t="s">
        <v>81</v>
      </c>
      <c r="G18" s="80" t="s">
        <v>190</v>
      </c>
      <c r="I18" s="82"/>
      <c r="J18" s="82"/>
      <c r="K18" s="82"/>
      <c r="L18" s="82"/>
      <c r="M18" s="82"/>
      <c r="N18" s="82"/>
      <c r="O18" s="82"/>
      <c r="P18" s="82"/>
      <c r="Q18" s="82"/>
      <c r="R18" s="82"/>
      <c r="S18" s="82"/>
      <c r="T18" s="82"/>
    </row>
    <row r="19" spans="2:20" ht="18" customHeight="1" x14ac:dyDescent="0.2">
      <c r="G19" s="80" t="s">
        <v>191</v>
      </c>
      <c r="I19" s="82"/>
      <c r="J19" s="82"/>
      <c r="K19" s="82"/>
      <c r="L19" s="82"/>
      <c r="M19" s="82"/>
      <c r="N19" s="82"/>
      <c r="O19" s="82"/>
      <c r="P19" s="82"/>
      <c r="Q19" s="82"/>
      <c r="R19" s="82"/>
      <c r="S19" s="82"/>
      <c r="T19" s="82"/>
    </row>
    <row r="20" spans="2:20" ht="18" customHeight="1" x14ac:dyDescent="0.2">
      <c r="G20" s="80" t="s">
        <v>192</v>
      </c>
      <c r="I20" s="82"/>
      <c r="J20" s="82"/>
      <c r="K20" s="82"/>
      <c r="L20" s="82"/>
      <c r="M20" s="82"/>
      <c r="N20" s="82"/>
      <c r="O20" s="82"/>
      <c r="P20" s="82"/>
      <c r="Q20" s="82"/>
      <c r="R20" s="82"/>
      <c r="S20" s="82"/>
      <c r="T20" s="82"/>
    </row>
    <row r="21" spans="2:20" ht="18" customHeight="1" x14ac:dyDescent="0.2">
      <c r="E21" s="81"/>
      <c r="G21" s="82"/>
      <c r="H21" s="82"/>
      <c r="I21" s="82"/>
      <c r="J21" s="82"/>
      <c r="K21" s="82"/>
      <c r="L21" s="82"/>
      <c r="M21" s="82"/>
      <c r="N21" s="82"/>
      <c r="O21" s="82"/>
      <c r="P21" s="82"/>
      <c r="Q21" s="82"/>
      <c r="R21" s="82"/>
      <c r="S21" s="82"/>
      <c r="T21" s="82"/>
    </row>
    <row r="22" spans="2:20" ht="18" customHeight="1" x14ac:dyDescent="0.2">
      <c r="G22" s="82"/>
      <c r="H22" s="82"/>
      <c r="I22" s="82"/>
      <c r="J22" s="82"/>
      <c r="K22" s="82"/>
      <c r="L22" s="82"/>
      <c r="M22" s="82"/>
      <c r="N22" s="82"/>
      <c r="O22" s="82"/>
      <c r="P22" s="82"/>
      <c r="Q22" s="82"/>
      <c r="R22" s="82"/>
      <c r="S22" s="82"/>
      <c r="T22" s="82"/>
    </row>
    <row r="25" spans="2:20" ht="18" customHeight="1" x14ac:dyDescent="0.2">
      <c r="B25" s="80" t="s">
        <v>82</v>
      </c>
    </row>
    <row r="26" spans="2:20" ht="18" customHeight="1" x14ac:dyDescent="0.2">
      <c r="B26" s="80" t="s">
        <v>83</v>
      </c>
    </row>
    <row r="27" spans="2:20" ht="18" customHeight="1" x14ac:dyDescent="0.2">
      <c r="B27" s="80" t="s">
        <v>84</v>
      </c>
    </row>
    <row r="30" spans="2:20" ht="18" customHeight="1" x14ac:dyDescent="0.2">
      <c r="C30" s="80" t="s">
        <v>85</v>
      </c>
    </row>
    <row r="31" spans="2:20" ht="18" customHeight="1" x14ac:dyDescent="0.2">
      <c r="D31" s="80" t="s">
        <v>86</v>
      </c>
      <c r="G31" s="80" t="s">
        <v>81</v>
      </c>
      <c r="H31" s="80" t="s">
        <v>87</v>
      </c>
    </row>
    <row r="32" spans="2:20" ht="18" customHeight="1" x14ac:dyDescent="0.2">
      <c r="D32" s="80" t="s">
        <v>88</v>
      </c>
      <c r="G32" s="80" t="s">
        <v>81</v>
      </c>
      <c r="H32" s="80" t="s">
        <v>89</v>
      </c>
    </row>
    <row r="33" spans="1:27" ht="18" customHeight="1" x14ac:dyDescent="0.2">
      <c r="D33" s="80" t="s">
        <v>77</v>
      </c>
      <c r="G33" s="80" t="s">
        <v>81</v>
      </c>
      <c r="H33" s="80" t="s">
        <v>90</v>
      </c>
    </row>
    <row r="34" spans="1:27" ht="18" customHeight="1" x14ac:dyDescent="0.2">
      <c r="D34" s="80" t="s">
        <v>91</v>
      </c>
      <c r="G34" s="80" t="s">
        <v>81</v>
      </c>
      <c r="H34" s="80" t="s">
        <v>92</v>
      </c>
    </row>
    <row r="35" spans="1:27" ht="18" customHeight="1" x14ac:dyDescent="0.2">
      <c r="D35" s="80" t="s">
        <v>93</v>
      </c>
      <c r="G35" s="80" t="s">
        <v>81</v>
      </c>
      <c r="H35" s="80" t="s">
        <v>92</v>
      </c>
    </row>
    <row r="36" spans="1:27" ht="18" customHeight="1" x14ac:dyDescent="0.2">
      <c r="D36" s="80" t="s">
        <v>94</v>
      </c>
      <c r="G36" s="80" t="s">
        <v>81</v>
      </c>
      <c r="H36" s="83"/>
    </row>
    <row r="44" spans="1:27" ht="18" customHeight="1" x14ac:dyDescent="0.2">
      <c r="A44" s="84"/>
      <c r="B44" s="84"/>
      <c r="C44" s="84"/>
      <c r="D44" s="84"/>
      <c r="E44" s="84"/>
      <c r="F44" s="84"/>
      <c r="G44" s="84"/>
      <c r="H44" s="84"/>
      <c r="I44" s="84"/>
      <c r="J44" s="84"/>
      <c r="K44" s="84"/>
      <c r="L44" s="84"/>
      <c r="M44" s="84"/>
      <c r="N44" s="84"/>
      <c r="O44" s="84"/>
      <c r="P44" s="84"/>
      <c r="Q44" s="84"/>
      <c r="R44" s="84"/>
      <c r="S44" s="84"/>
      <c r="T44" s="84"/>
      <c r="U44" s="84"/>
      <c r="V44" s="84"/>
      <c r="W44" s="84"/>
      <c r="X44" s="84"/>
      <c r="Y44" s="84"/>
      <c r="Z44" s="84"/>
      <c r="AA44" s="84"/>
    </row>
  </sheetData>
  <mergeCells count="2">
    <mergeCell ref="A5:AA6"/>
    <mergeCell ref="B9:F9"/>
  </mergeCells>
  <phoneticPr fontId="2"/>
  <printOptions horizontalCentered="1" vertic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1"/>
  <sheetViews>
    <sheetView view="pageBreakPreview" topLeftCell="A28" zoomScale="70" zoomScaleNormal="71" zoomScaleSheetLayoutView="70" workbookViewId="0">
      <selection activeCell="H2" sqref="H2:J2"/>
    </sheetView>
  </sheetViews>
  <sheetFormatPr defaultColWidth="8.7265625" defaultRowHeight="13" x14ac:dyDescent="0.2"/>
  <cols>
    <col min="1" max="1" width="2.453125" style="38" customWidth="1"/>
    <col min="2" max="3" width="6.26953125" style="38" customWidth="1"/>
    <col min="4" max="4" width="17.7265625" style="38" customWidth="1"/>
    <col min="5" max="5" width="60.1796875" style="38" customWidth="1"/>
    <col min="6" max="7" width="10.7265625" style="38" customWidth="1"/>
    <col min="8" max="8" width="49.26953125" style="38" customWidth="1"/>
    <col min="9" max="9" width="20.7265625" style="48" customWidth="1"/>
    <col min="10" max="10" width="15.7265625" style="38" customWidth="1"/>
    <col min="11" max="13" width="10.7265625" style="38" customWidth="1"/>
    <col min="14" max="15" width="8.7265625" style="38"/>
    <col min="16" max="16" width="10.453125" style="38" bestFit="1" customWidth="1"/>
    <col min="17" max="16384" width="8.7265625" style="38"/>
  </cols>
  <sheetData>
    <row r="1" spans="2:12" ht="30.75" customHeight="1" x14ac:dyDescent="0.2">
      <c r="B1" s="39" t="s">
        <v>95</v>
      </c>
      <c r="C1" s="85"/>
      <c r="D1" s="85"/>
      <c r="G1" s="86"/>
      <c r="H1" s="332"/>
      <c r="I1" s="332"/>
      <c r="J1" s="332"/>
    </row>
    <row r="2" spans="2:12" ht="23" x14ac:dyDescent="0.2">
      <c r="B2" s="87"/>
      <c r="C2" s="87"/>
      <c r="D2" s="87"/>
      <c r="E2" s="87"/>
      <c r="F2" s="343" t="s">
        <v>78</v>
      </c>
      <c r="G2" s="344"/>
      <c r="H2" s="333"/>
      <c r="I2" s="334"/>
      <c r="J2" s="335"/>
      <c r="K2" s="50"/>
      <c r="L2" s="50"/>
    </row>
    <row r="3" spans="2:12" ht="20.149999999999999" customHeight="1" x14ac:dyDescent="0.2">
      <c r="B3" s="305" t="s">
        <v>3</v>
      </c>
      <c r="C3" s="306"/>
      <c r="D3" s="297" t="s">
        <v>4</v>
      </c>
      <c r="E3" s="297" t="s">
        <v>5</v>
      </c>
      <c r="F3" s="297" t="s">
        <v>7</v>
      </c>
      <c r="G3" s="341" t="s">
        <v>96</v>
      </c>
      <c r="H3" s="341"/>
      <c r="I3" s="322" t="s">
        <v>97</v>
      </c>
      <c r="J3" s="337" t="s">
        <v>98</v>
      </c>
    </row>
    <row r="4" spans="2:12" ht="43.5" customHeight="1" thickBot="1" x14ac:dyDescent="0.25">
      <c r="B4" s="307"/>
      <c r="C4" s="308"/>
      <c r="D4" s="298"/>
      <c r="E4" s="298"/>
      <c r="F4" s="298"/>
      <c r="G4" s="53" t="s">
        <v>10</v>
      </c>
      <c r="H4" s="88" t="s">
        <v>99</v>
      </c>
      <c r="I4" s="336"/>
      <c r="J4" s="338"/>
    </row>
    <row r="5" spans="2:12" ht="30.4" customHeight="1" thickTop="1" x14ac:dyDescent="0.2">
      <c r="B5" s="309" t="str">
        <f>IF('評価項目(標準)'!B5="","",+'評価項目(標準)'!B5)</f>
        <v>企　業　の　能　力　等</v>
      </c>
      <c r="C5" s="314" t="str">
        <f>IF(+'評価項目(標準)'!C5="","",+'評価項目(標準)'!C5)</f>
        <v>地域精通度・貢献度</v>
      </c>
      <c r="D5" s="316" t="str">
        <f>IF(+'評価項目(標準)'!D5="","",+'評価項目(標準)'!D5)</f>
        <v>地域精通度</v>
      </c>
      <c r="E5" s="302" t="str">
        <f>IF(+'評価項目(標準)'!E5="","",+'評価項目(標準)'!E5)</f>
        <v>本店等所在地</v>
      </c>
      <c r="F5" s="339">
        <f>+IF(+'評価項目(標準)'!J5="","",+'評価項目(標準)'!J5)</f>
        <v>10</v>
      </c>
      <c r="G5" s="55">
        <f>+IF(+'評価項目(標準)'!I5="","",+'評価項目(標準)'!I5)</f>
        <v>10</v>
      </c>
      <c r="H5" s="89" t="str">
        <f>+IF(+'評価項目(標準)'!F5="","",+'評価項目(標準)'!F5)</f>
        <v>旧松阪市内</v>
      </c>
      <c r="I5" s="342"/>
      <c r="J5" s="340" t="str">
        <f>IF(I5="","",VLOOKUP(I5,'評価項目(標準)'!F5:I6,4,FALSE))</f>
        <v/>
      </c>
    </row>
    <row r="6" spans="2:12" ht="30.4" customHeight="1" x14ac:dyDescent="0.2">
      <c r="B6" s="310"/>
      <c r="C6" s="315"/>
      <c r="D6" s="317"/>
      <c r="E6" s="299"/>
      <c r="F6" s="328"/>
      <c r="G6" s="56">
        <f>+IF(+'評価項目(標準)'!I6="","",+'評価項目(標準)'!I6)</f>
        <v>0</v>
      </c>
      <c r="H6" s="90" t="str">
        <f>+IF(+'評価項目(標準)'!F6="","",+'評価項目(標準)'!F6)</f>
        <v>上記以外の松阪建設事務所管内</v>
      </c>
      <c r="I6" s="331"/>
      <c r="J6" s="320"/>
    </row>
    <row r="7" spans="2:12" ht="30.4" customHeight="1" x14ac:dyDescent="0.2">
      <c r="B7" s="310"/>
      <c r="C7" s="315"/>
      <c r="D7" s="317"/>
      <c r="E7" s="303" t="str">
        <f>IF(+'評価項目(標準)'!E7="","",+'評価項目(標準)'!E7)</f>
        <v>施工箇所地域における工事実績</v>
      </c>
      <c r="F7" s="329">
        <f>+IF(+'評価項目(標準)'!J7="","",+'評価項目(標準)'!J7)</f>
        <v>5</v>
      </c>
      <c r="G7" s="91">
        <f>+IF(+'評価項目(標準)'!I7="","",+'評価項目(標準)'!I7)</f>
        <v>5</v>
      </c>
      <c r="H7" s="92" t="str">
        <f>+IF(+'評価項目(標準)'!F7="","",+'評価項目(標準)'!F7)</f>
        <v>旧松阪市内における工事実績あり</v>
      </c>
      <c r="I7" s="323"/>
      <c r="J7" s="325" t="str">
        <f>IF(I7="","",IF(I7=H7,G7,IF(I7=H8,G8)))</f>
        <v/>
      </c>
    </row>
    <row r="8" spans="2:12" ht="30.4" customHeight="1" x14ac:dyDescent="0.2">
      <c r="B8" s="310"/>
      <c r="C8" s="315"/>
      <c r="D8" s="318"/>
      <c r="E8" s="304"/>
      <c r="F8" s="330"/>
      <c r="G8" s="91">
        <f>+IF(+'評価項目(標準)'!I8="","",+'評価項目(標準)'!I8)</f>
        <v>0</v>
      </c>
      <c r="H8" s="92" t="str">
        <f>+IF(+'評価項目(標準)'!F8="","",+'評価項目(標準)'!F8)</f>
        <v>工事実績なし</v>
      </c>
      <c r="I8" s="324"/>
      <c r="J8" s="326"/>
    </row>
    <row r="9" spans="2:12" ht="30.4" customHeight="1" x14ac:dyDescent="0.2">
      <c r="B9" s="310"/>
      <c r="C9" s="315"/>
      <c r="D9" s="317"/>
      <c r="E9" s="297" t="str">
        <f>IF(+'評価項目(標準)'!E9="","",+'評価項目(標準)'!E9)</f>
        <v>地域維持型維持修繕業務委託（小規模業務）元請実績</v>
      </c>
      <c r="F9" s="325">
        <f>+IF(+'評価項目(標準)'!J9="","",+'評価項目(標準)'!J9)</f>
        <v>5</v>
      </c>
      <c r="G9" s="56">
        <f>+IF(+'評価項目(標準)'!I9="","",+'評価項目(標準)'!I9)</f>
        <v>5</v>
      </c>
      <c r="H9" s="90" t="str">
        <f>+IF(+'評価項目(標準)'!F9="","",+'評価項目(標準)'!F9)</f>
        <v>評価対象契約①の実績あり</v>
      </c>
      <c r="I9" s="323"/>
      <c r="J9" s="319" t="str">
        <f>IF(I9="","",VLOOKUP(I9,'評価項目(標準)'!F9:I11,4,FALSE))</f>
        <v/>
      </c>
    </row>
    <row r="10" spans="2:12" ht="30.4" customHeight="1" x14ac:dyDescent="0.2">
      <c r="B10" s="310"/>
      <c r="C10" s="315"/>
      <c r="D10" s="317"/>
      <c r="E10" s="299"/>
      <c r="F10" s="328"/>
      <c r="G10" s="56">
        <f>+IF(+'評価項目(標準)'!I10="","",+'評価項目(標準)'!I10)</f>
        <v>3</v>
      </c>
      <c r="H10" s="90" t="str">
        <f>+IF(+'評価項目(標準)'!F10="","",+'評価項目(標準)'!F10)</f>
        <v>評価対象契約②の実績あり</v>
      </c>
      <c r="I10" s="331"/>
      <c r="J10" s="320"/>
    </row>
    <row r="11" spans="2:12" ht="30.4" customHeight="1" x14ac:dyDescent="0.2">
      <c r="B11" s="310"/>
      <c r="C11" s="315"/>
      <c r="D11" s="317"/>
      <c r="E11" s="299"/>
      <c r="F11" s="328"/>
      <c r="G11" s="56">
        <f>+IF(+'評価項目(標準)'!I11="","",+'評価項目(標準)'!I11)</f>
        <v>0</v>
      </c>
      <c r="H11" s="90" t="str">
        <f>+IF(+'評価項目(標準)'!F11="","",+'評価項目(標準)'!F11)</f>
        <v>無</v>
      </c>
      <c r="I11" s="331"/>
      <c r="J11" s="321"/>
    </row>
    <row r="12" spans="2:12" ht="30.4" customHeight="1" x14ac:dyDescent="0.2">
      <c r="B12" s="310"/>
      <c r="C12" s="315"/>
      <c r="D12" s="317"/>
      <c r="E12" s="322" t="str">
        <f>IF(+'評価項目(標準)'!E12="","",+'評価項目(標準)'!E12)</f>
        <v>災害協定の評価</v>
      </c>
      <c r="F12" s="300">
        <f>+IF(+'評価項目(標準)'!J12="","",+'評価項目(標準)'!J12)</f>
        <v>9</v>
      </c>
      <c r="G12" s="56">
        <f>+IF(+'評価項目(標準)'!I12="","",+'評価項目(標準)'!I12)</f>
        <v>9</v>
      </c>
      <c r="H12" s="93" t="str">
        <f>+IF(+'評価項目(標準)'!F12="","",+'評価項目(標準)'!F12)</f>
        <v>災害協定に基づく訓練１への参加実績あり</v>
      </c>
      <c r="I12" s="323"/>
      <c r="J12" s="319" t="str">
        <f>IF(I12="","",VLOOKUP(I12,'評価項目(標準)'!F12:I15,4,FALSE))</f>
        <v/>
      </c>
    </row>
    <row r="13" spans="2:12" ht="30.4" customHeight="1" x14ac:dyDescent="0.2">
      <c r="B13" s="310"/>
      <c r="C13" s="315"/>
      <c r="D13" s="317"/>
      <c r="E13" s="311"/>
      <c r="F13" s="327"/>
      <c r="G13" s="56">
        <f>+IF(+'評価項目(標準)'!I13="","",+'評価項目(標準)'!I13)</f>
        <v>7</v>
      </c>
      <c r="H13" s="93" t="str">
        <f>+IF(+'評価項目(標準)'!F13="","",+'評価項目(標準)'!F13)</f>
        <v>災害協定に基づく訓練２への参加実績あり</v>
      </c>
      <c r="I13" s="331"/>
      <c r="J13" s="320"/>
    </row>
    <row r="14" spans="2:12" ht="30.4" customHeight="1" x14ac:dyDescent="0.2">
      <c r="B14" s="310"/>
      <c r="C14" s="315"/>
      <c r="D14" s="317"/>
      <c r="E14" s="311"/>
      <c r="F14" s="327"/>
      <c r="G14" s="56">
        <f>+IF(+'評価項目(標準)'!I14="","",+'評価項目(標準)'!I14)</f>
        <v>3</v>
      </c>
      <c r="H14" s="93" t="str">
        <f>+IF(+'評価項目(標準)'!F14="","",+'評価項目(標準)'!F14)</f>
        <v>防災協定の締結実績あり</v>
      </c>
      <c r="I14" s="331"/>
      <c r="J14" s="320"/>
    </row>
    <row r="15" spans="2:12" ht="30.4" customHeight="1" x14ac:dyDescent="0.2">
      <c r="B15" s="310"/>
      <c r="C15" s="315"/>
      <c r="D15" s="317"/>
      <c r="E15" s="311"/>
      <c r="F15" s="327"/>
      <c r="G15" s="56">
        <f>+IF(+'評価項目(標準)'!I15="","",+'評価項目(標準)'!I15)</f>
        <v>0</v>
      </c>
      <c r="H15" s="93" t="str">
        <f>+IF(+'評価項目(標準)'!F15="","",+'評価項目(標準)'!F15)</f>
        <v>実績なし</v>
      </c>
      <c r="I15" s="331"/>
      <c r="J15" s="320"/>
    </row>
    <row r="16" spans="2:12" ht="30.4" customHeight="1" x14ac:dyDescent="0.2">
      <c r="B16" s="310"/>
      <c r="C16" s="313" t="str">
        <f>IF(+'評価項目(標準)'!C16="","",+'評価項目(標準)'!C16)</f>
        <v>企業の技術力等</v>
      </c>
      <c r="D16" s="297" t="str">
        <f>IF(+'評価項目(標準)'!D16="","",+'評価項目(標準)'!D16)</f>
        <v>工事実績</v>
      </c>
      <c r="E16" s="322" t="str">
        <f>IF(+'評価項目(標準)'!E16="","",+'評価項目(標準)'!E16)</f>
        <v>企業の工事実績</v>
      </c>
      <c r="F16" s="300">
        <f>+IF(+'評価項目(標準)'!J16="","",+'評価項目(標準)'!J16)</f>
        <v>20</v>
      </c>
      <c r="G16" s="95">
        <f>+IF(+'評価項目(標準)'!I16="","",+'評価項目(標準)'!I16)</f>
        <v>20</v>
      </c>
      <c r="H16" s="94" t="str">
        <f>+IF(+'評価項目(標準)'!F16="","",+'評価項目(標準)'!F16)</f>
        <v>評価対象工事の実績あり</v>
      </c>
      <c r="I16" s="323"/>
      <c r="J16" s="319" t="str">
        <f>IF(I16="","",VLOOKUP(I16,'評価項目(標準)'!F16:I17,4,FALSE))</f>
        <v/>
      </c>
    </row>
    <row r="17" spans="2:10" ht="30.4" customHeight="1" x14ac:dyDescent="0.2">
      <c r="B17" s="310"/>
      <c r="C17" s="310"/>
      <c r="D17" s="312"/>
      <c r="E17" s="346"/>
      <c r="F17" s="301"/>
      <c r="G17" s="95">
        <f>+IF(+'評価項目(標準)'!I17="","",+'評価項目(標準)'!I17)</f>
        <v>0</v>
      </c>
      <c r="H17" s="96" t="str">
        <f>+IF(+'評価項目(標準)'!F17="","",+'評価項目(標準)'!F17)</f>
        <v>評価対象工事の実績なし</v>
      </c>
      <c r="I17" s="324"/>
      <c r="J17" s="321"/>
    </row>
    <row r="18" spans="2:10" ht="30.4" customHeight="1" x14ac:dyDescent="0.2">
      <c r="B18" s="310"/>
      <c r="C18" s="310"/>
      <c r="D18" s="297" t="str">
        <f>IF(+'評価項目(標準)'!D18="","",+'評価項目(標準)'!D18)</f>
        <v>工事成績</v>
      </c>
      <c r="E18" s="322" t="str">
        <f>IF(+'評価項目(標準)'!E18="","",+'評価項目(標準)'!E18)</f>
        <v>申告工事成績点又は総合点</v>
      </c>
      <c r="F18" s="300">
        <f>+IF(+'評価項目(標準)'!J18="","",+'評価項目(標準)'!J18)</f>
        <v>10</v>
      </c>
      <c r="G18" s="56">
        <f>IF(+'評価項目(標準)'!I18="","",+'評価項目(標準)'!I18)</f>
        <v>10</v>
      </c>
      <c r="H18" s="97" t="str">
        <f>IF(+'評価項目(標準)'!F18="","",+'評価項目(標準)'!F18)</f>
        <v xml:space="preserve">申告工事成績点が８５点以上の場合 </v>
      </c>
      <c r="I18" s="98" t="s">
        <v>100</v>
      </c>
      <c r="J18" s="347" t="str">
        <f>IF(COUNTA(I20,I24)=0,"",IF(COUNTA(I20,I24)=2,"入力は【申告工事成績点】、【総合点】のいずれかにして下さい",IF(AND(COUNTA(I20)=1,I19=""),"いずれの【申告工事成績点】なのか、「三重県、中部地整、近畿地整」より選択してください",IF(I24&gt;=970,5,IF(AND(I24&lt;970,I24&gt;=840),ROUNDDOWN((I24-840)/(970-840)*5,1),IF(I24&lt;840,0,)))+IF(I20&gt;=85,F18,IF(AND(I20&lt;75,I20&gt;=1),5,IF(AND(I20&lt;85,I20&gt;=75),ROUNDDOWN((I20-75)*5/10+5,1)))))))</f>
        <v/>
      </c>
    </row>
    <row r="19" spans="2:10" ht="30.4" customHeight="1" x14ac:dyDescent="0.2">
      <c r="B19" s="310"/>
      <c r="C19" s="310"/>
      <c r="D19" s="299"/>
      <c r="E19" s="311"/>
      <c r="F19" s="327"/>
      <c r="G19" s="182" t="str">
        <f>IF(+'評価項目(標準)'!I19="","",+'評価項目(標準)'!I19)</f>
        <v/>
      </c>
      <c r="H19" s="322" t="str">
        <f>IF(+'評価項目(標準)'!F19="","",+'評価項目(標準)'!F19)</f>
        <v>申告工事成績点が７５点以上８５点未満の場合
計算式１
（申告工事成績点－７５点）×５／１０＋５点</v>
      </c>
      <c r="I19" s="99"/>
      <c r="J19" s="348"/>
    </row>
    <row r="20" spans="2:10" ht="30.4" customHeight="1" x14ac:dyDescent="0.2">
      <c r="B20" s="310"/>
      <c r="C20" s="310"/>
      <c r="D20" s="299"/>
      <c r="E20" s="311"/>
      <c r="F20" s="327"/>
      <c r="G20" s="60" t="str">
        <f>IF(+'評価項目(標準)'!I20="","",+'評価項目(標準)'!I20)</f>
        <v>～</v>
      </c>
      <c r="H20" s="311"/>
      <c r="I20" s="355"/>
      <c r="J20" s="348"/>
    </row>
    <row r="21" spans="2:10" ht="30.4" customHeight="1" x14ac:dyDescent="0.2">
      <c r="B21" s="310"/>
      <c r="C21" s="310"/>
      <c r="D21" s="299"/>
      <c r="E21" s="311"/>
      <c r="F21" s="327"/>
      <c r="G21" s="57" t="str">
        <f>IF(+'評価項目(標準)'!I21="","",+'評価項目(標準)'!I21)</f>
        <v/>
      </c>
      <c r="H21" s="346"/>
      <c r="I21" s="355"/>
      <c r="J21" s="348"/>
    </row>
    <row r="22" spans="2:10" ht="30.4" customHeight="1" x14ac:dyDescent="0.2">
      <c r="B22" s="310"/>
      <c r="C22" s="310"/>
      <c r="D22" s="299"/>
      <c r="E22" s="311"/>
      <c r="F22" s="327"/>
      <c r="G22" s="56">
        <f>IF(+'評価項目(標準)'!I22="","",+'評価項目(標準)'!I22)</f>
        <v>5</v>
      </c>
      <c r="H22" s="97" t="str">
        <f>IF(+'評価項目(標準)'!F22="","",+'評価項目(標準)'!F22)</f>
        <v>申告工事成績点が７５点未満の場合</v>
      </c>
      <c r="I22" s="356"/>
      <c r="J22" s="348"/>
    </row>
    <row r="23" spans="2:10" ht="30.4" customHeight="1" x14ac:dyDescent="0.2">
      <c r="B23" s="310"/>
      <c r="C23" s="310"/>
      <c r="D23" s="299" t="e">
        <f>IF(+'評価項目(標準)'!#REF!="","",+'評価項目(標準)'!#REF!)</f>
        <v>#REF!</v>
      </c>
      <c r="E23" s="311" t="e">
        <f>IF(+'評価項目(標準)'!#REF!="","",+'評価項目(標準)'!#REF!)</f>
        <v>#REF!</v>
      </c>
      <c r="F23" s="327"/>
      <c r="G23" s="56">
        <f>IF(+'評価項目(標準)'!I23="","",+'評価項目(標準)'!I23)</f>
        <v>5</v>
      </c>
      <c r="H23" s="97" t="str">
        <f>IF(+'評価項目(標準)'!F23="","",+'評価項目(標準)'!F23)</f>
        <v xml:space="preserve">総合点が９７０点以上の場合 </v>
      </c>
      <c r="I23" s="100" t="s">
        <v>101</v>
      </c>
      <c r="J23" s="348"/>
    </row>
    <row r="24" spans="2:10" ht="30.4" customHeight="1" x14ac:dyDescent="0.2">
      <c r="B24" s="310"/>
      <c r="C24" s="310"/>
      <c r="D24" s="299"/>
      <c r="E24" s="311"/>
      <c r="F24" s="327"/>
      <c r="G24" s="59" t="str">
        <f>IF(+'評価項目(標準)'!I24="","",+'評価項目(標準)'!I24)</f>
        <v/>
      </c>
      <c r="H24" s="322" t="str">
        <f>IF(+'評価項目(標準)'!F24="","",+'評価項目(標準)'!F24)</f>
        <v>総合点が８４０点以上９７０点未満の場合
計算式２
（総合点－８４０）／（９７０－８４０）×５</v>
      </c>
      <c r="I24" s="353"/>
      <c r="J24" s="348"/>
    </row>
    <row r="25" spans="2:10" ht="30.4" customHeight="1" x14ac:dyDescent="0.2">
      <c r="B25" s="310"/>
      <c r="C25" s="310"/>
      <c r="D25" s="299"/>
      <c r="E25" s="311"/>
      <c r="F25" s="327"/>
      <c r="G25" s="60" t="str">
        <f>IF(+'評価項目(標準)'!I25="","",+'評価項目(標準)'!I25)</f>
        <v>～</v>
      </c>
      <c r="H25" s="311"/>
      <c r="I25" s="353"/>
      <c r="J25" s="348"/>
    </row>
    <row r="26" spans="2:10" ht="30.4" customHeight="1" x14ac:dyDescent="0.2">
      <c r="B26" s="310"/>
      <c r="C26" s="310"/>
      <c r="D26" s="299"/>
      <c r="E26" s="311"/>
      <c r="F26" s="327"/>
      <c r="G26" s="57" t="str">
        <f>IF(+'評価項目(標準)'!I26="","",+'評価項目(標準)'!I26)</f>
        <v/>
      </c>
      <c r="H26" s="346"/>
      <c r="I26" s="353"/>
      <c r="J26" s="348"/>
    </row>
    <row r="27" spans="2:10" ht="30.4" customHeight="1" x14ac:dyDescent="0.2">
      <c r="B27" s="310"/>
      <c r="C27" s="310"/>
      <c r="D27" s="312"/>
      <c r="E27" s="346"/>
      <c r="F27" s="301"/>
      <c r="G27" s="56">
        <f>IF(+'評価項目(標準)'!I27="","",+'評価項目(標準)'!I27)</f>
        <v>0</v>
      </c>
      <c r="H27" s="97" t="str">
        <f>IF(+'評価項目(標準)'!F27="","",+'評価項目(標準)'!F27)</f>
        <v>総合点が８４０点未満の場合</v>
      </c>
      <c r="I27" s="354"/>
      <c r="J27" s="349"/>
    </row>
    <row r="28" spans="2:10" ht="30.4" customHeight="1" x14ac:dyDescent="0.2">
      <c r="B28" s="310"/>
      <c r="C28" s="310"/>
      <c r="D28" s="311" t="str">
        <f>IF(+'評価項目(標準)'!D28="","",+'評価項目(標準)'!D28)</f>
        <v>契約件数</v>
      </c>
      <c r="E28" s="322" t="str">
        <f>IF(+'評価項目(標準)'!E28="","",+'評価項目(標準)'!E28)</f>
        <v>土木一式工事の契約件数</v>
      </c>
      <c r="F28" s="300">
        <f>+IF(+'評価項目(標準)'!J28="","",+'評価項目(標準)'!J28)</f>
        <v>10</v>
      </c>
      <c r="G28" s="59">
        <f>IF(+'評価項目(標準)'!I28="","",+'評価項目(標準)'!I28)</f>
        <v>10</v>
      </c>
      <c r="H28" s="101" t="str">
        <f>IF(+'評価項目(標準)'!F28="","",+'評価項目(標準)'!F28)</f>
        <v>０件</v>
      </c>
      <c r="I28" s="323"/>
      <c r="J28" s="319" t="str">
        <f>IF(I28="","",VLOOKUP(I28,'評価項目(標準)'!F28:I30,4,FALSE))</f>
        <v/>
      </c>
    </row>
    <row r="29" spans="2:10" ht="30.4" customHeight="1" x14ac:dyDescent="0.2">
      <c r="B29" s="310"/>
      <c r="C29" s="310"/>
      <c r="D29" s="311"/>
      <c r="E29" s="311"/>
      <c r="F29" s="327"/>
      <c r="G29" s="102">
        <f>IF(+'評価項目(標準)'!I29="","",+'評価項目(標準)'!I29)</f>
        <v>5</v>
      </c>
      <c r="H29" s="93" t="str">
        <f>IF(+'評価項目(標準)'!F29="","",+'評価項目(標準)'!F29)</f>
        <v>１件</v>
      </c>
      <c r="I29" s="331"/>
      <c r="J29" s="320"/>
    </row>
    <row r="30" spans="2:10" ht="30.4" customHeight="1" thickBot="1" x14ac:dyDescent="0.25">
      <c r="B30" s="310"/>
      <c r="C30" s="310"/>
      <c r="D30" s="311"/>
      <c r="E30" s="311"/>
      <c r="F30" s="327"/>
      <c r="G30" s="58">
        <f>IF(+'評価項目(標準)'!I30="","",+'評価項目(標準)'!I30)</f>
        <v>0</v>
      </c>
      <c r="H30" s="103" t="str">
        <f>IF(+'評価項目(標準)'!F30="","",+'評価項目(標準)'!F30)</f>
        <v>２件以上</v>
      </c>
      <c r="I30" s="331"/>
      <c r="J30" s="320"/>
    </row>
    <row r="31" spans="2:10" ht="80.150000000000006" customHeight="1" thickTop="1" x14ac:dyDescent="0.2">
      <c r="B31" s="359" t="str">
        <f>IF(+'評価項目(標準)'!B37="","",+'評価項目(標準)'!B37)</f>
        <v>総合評価方式の不履行による
加算点の減点</v>
      </c>
      <c r="C31" s="360"/>
      <c r="D31" s="361"/>
      <c r="E31" s="104" t="str">
        <f>IF(+'評価項目(標準)'!E37="","",+'評価項目(標準)'!E37)</f>
        <v>当該工事の入札公告日が、三重県が総合評価方式で発注した工事で不履行による減点措置が課されている期間内である場合、「技術提案等不履行確定通知書等」に記載した減点を行います。</v>
      </c>
      <c r="F31" s="105"/>
      <c r="G31" s="106"/>
      <c r="H31" s="107" t="str">
        <f>IF('評価項目(標準)'!I37="","",+'評価項目(標準)'!I37)</f>
        <v>△換算前
加算点満点
×1割
×件数</v>
      </c>
      <c r="I31" s="108"/>
      <c r="J31" s="109" t="str">
        <f>IF(+I31="","",-(+'評価項目(標準)'!J39*0.1*I31))</f>
        <v/>
      </c>
    </row>
    <row r="32" spans="2:10" ht="70.150000000000006" customHeight="1" x14ac:dyDescent="0.2">
      <c r="B32" s="350" t="str">
        <f>IF(+'評価項目(標準)'!B38="","",+'評価項目(標準)'!B38)</f>
        <v>指名停止措置による
加算点の減点</v>
      </c>
      <c r="C32" s="351"/>
      <c r="D32" s="352"/>
      <c r="E32" s="110" t="str">
        <f>IF(+'評価項目(標準)'!E38="","",+'評価項目(標準)'!E38)</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2" s="111"/>
      <c r="G32" s="112"/>
      <c r="H32" s="113" t="str">
        <f>IF('評価項目(標準)'!I38="","",+'評価項目(標準)'!I38)</f>
        <v>△換算前
加算点満点
×1割</v>
      </c>
      <c r="I32" s="114"/>
      <c r="J32" s="115" t="str">
        <f>IF(+I32="","",-(+'評価項目(標準)'!J39*0.1))</f>
        <v/>
      </c>
    </row>
    <row r="33" spans="1:13" ht="26.25" customHeight="1" x14ac:dyDescent="0.2">
      <c r="E33" s="116"/>
      <c r="F33" s="117"/>
      <c r="G33" s="118"/>
      <c r="I33" s="119" t="s">
        <v>102</v>
      </c>
      <c r="J33" s="187">
        <f>SUM(J5:J32)</f>
        <v>0</v>
      </c>
    </row>
    <row r="34" spans="1:13" ht="13.5" thickBot="1" x14ac:dyDescent="0.25">
      <c r="I34" s="38"/>
      <c r="J34" s="48"/>
    </row>
    <row r="35" spans="1:13" s="48" customFormat="1" ht="21.75" customHeight="1" x14ac:dyDescent="0.2">
      <c r="A35" s="38"/>
      <c r="B35" s="120" t="s">
        <v>103</v>
      </c>
      <c r="C35" s="121"/>
      <c r="D35" s="121"/>
      <c r="E35" s="122"/>
      <c r="F35" s="122"/>
      <c r="G35" s="122"/>
      <c r="H35" s="122"/>
      <c r="I35" s="122"/>
      <c r="J35" s="122"/>
      <c r="K35" s="123"/>
      <c r="L35" s="38"/>
      <c r="M35" s="38"/>
    </row>
    <row r="36" spans="1:13" s="48" customFormat="1" ht="21.75" customHeight="1" x14ac:dyDescent="0.2">
      <c r="A36" s="38"/>
      <c r="B36" s="124" t="s">
        <v>104</v>
      </c>
      <c r="C36" s="125"/>
      <c r="D36" s="357" t="s">
        <v>105</v>
      </c>
      <c r="E36" s="357"/>
      <c r="F36" s="357"/>
      <c r="G36" s="357"/>
      <c r="H36" s="357"/>
      <c r="I36" s="357"/>
      <c r="J36" s="357"/>
      <c r="K36" s="358"/>
      <c r="L36" s="38"/>
      <c r="M36" s="38"/>
    </row>
    <row r="37" spans="1:13" ht="21.75" customHeight="1" x14ac:dyDescent="0.2">
      <c r="B37" s="124" t="s">
        <v>104</v>
      </c>
      <c r="C37" s="126"/>
      <c r="D37" s="357" t="s">
        <v>106</v>
      </c>
      <c r="E37" s="357"/>
      <c r="F37" s="357"/>
      <c r="G37" s="357"/>
      <c r="H37" s="357"/>
      <c r="I37" s="357"/>
      <c r="J37" s="357"/>
      <c r="K37" s="358"/>
    </row>
    <row r="38" spans="1:13" ht="21.75" customHeight="1" x14ac:dyDescent="0.2">
      <c r="B38" s="127" t="s">
        <v>104</v>
      </c>
      <c r="C38" s="128" t="s">
        <v>107</v>
      </c>
      <c r="D38" s="139"/>
      <c r="E38" s="139"/>
      <c r="F38" s="139"/>
      <c r="G38" s="139"/>
      <c r="H38" s="139"/>
      <c r="I38" s="139"/>
      <c r="J38" s="139"/>
      <c r="K38" s="140"/>
    </row>
    <row r="39" spans="1:13" ht="21.75" customHeight="1" thickBot="1" x14ac:dyDescent="0.25">
      <c r="B39" s="131" t="s">
        <v>104</v>
      </c>
      <c r="C39" s="132" t="s">
        <v>108</v>
      </c>
      <c r="D39" s="141"/>
      <c r="E39" s="141"/>
      <c r="F39" s="141"/>
      <c r="G39" s="141"/>
      <c r="H39" s="141"/>
      <c r="I39" s="141"/>
      <c r="J39" s="141"/>
      <c r="K39" s="142"/>
    </row>
    <row r="40" spans="1:13" ht="7.5" customHeight="1" x14ac:dyDescent="0.2">
      <c r="B40" s="135"/>
      <c r="C40" s="135"/>
      <c r="D40" s="135"/>
      <c r="E40" s="136"/>
      <c r="F40" s="136"/>
      <c r="G40" s="136"/>
      <c r="H40" s="136"/>
      <c r="I40" s="136"/>
      <c r="J40" s="136"/>
    </row>
    <row r="41" spans="1:13" ht="24" customHeight="1" x14ac:dyDescent="0.2">
      <c r="A41" s="345"/>
      <c r="B41" s="345"/>
      <c r="C41" s="345"/>
      <c r="D41" s="345"/>
      <c r="E41" s="345"/>
      <c r="F41" s="345"/>
      <c r="G41" s="345"/>
      <c r="H41" s="345"/>
      <c r="I41" s="345"/>
      <c r="J41" s="345"/>
      <c r="K41" s="86"/>
      <c r="L41" s="86"/>
      <c r="M41" s="86"/>
    </row>
  </sheetData>
  <sheetProtection sheet="1" selectLockedCells="1"/>
  <mergeCells count="54">
    <mergeCell ref="J16:J17"/>
    <mergeCell ref="J28:J30"/>
    <mergeCell ref="I28:I30"/>
    <mergeCell ref="B31:D31"/>
    <mergeCell ref="I16:I17"/>
    <mergeCell ref="E16:E17"/>
    <mergeCell ref="A41:J41"/>
    <mergeCell ref="H19:H21"/>
    <mergeCell ref="E18:E27"/>
    <mergeCell ref="F18:F27"/>
    <mergeCell ref="J18:J27"/>
    <mergeCell ref="F28:F30"/>
    <mergeCell ref="E28:E30"/>
    <mergeCell ref="B32:D32"/>
    <mergeCell ref="H24:H26"/>
    <mergeCell ref="I24:I27"/>
    <mergeCell ref="I20:I22"/>
    <mergeCell ref="D36:K36"/>
    <mergeCell ref="D37:K37"/>
    <mergeCell ref="H1:J1"/>
    <mergeCell ref="H2:J2"/>
    <mergeCell ref="I3:I4"/>
    <mergeCell ref="J3:J4"/>
    <mergeCell ref="F5:F6"/>
    <mergeCell ref="J5:J6"/>
    <mergeCell ref="F3:F4"/>
    <mergeCell ref="G3:H3"/>
    <mergeCell ref="I5:I6"/>
    <mergeCell ref="F2:G2"/>
    <mergeCell ref="J9:J11"/>
    <mergeCell ref="J12:J15"/>
    <mergeCell ref="E12:E15"/>
    <mergeCell ref="I7:I8"/>
    <mergeCell ref="J7:J8"/>
    <mergeCell ref="F12:F15"/>
    <mergeCell ref="F9:F11"/>
    <mergeCell ref="F7:F8"/>
    <mergeCell ref="I12:I15"/>
    <mergeCell ref="I9:I11"/>
    <mergeCell ref="B3:C4"/>
    <mergeCell ref="D3:D4"/>
    <mergeCell ref="B5:B30"/>
    <mergeCell ref="D28:D30"/>
    <mergeCell ref="D18:D27"/>
    <mergeCell ref="C16:C30"/>
    <mergeCell ref="C5:C15"/>
    <mergeCell ref="D5:D8"/>
    <mergeCell ref="D9:D15"/>
    <mergeCell ref="D16:D17"/>
    <mergeCell ref="E3:E4"/>
    <mergeCell ref="E9:E11"/>
    <mergeCell ref="F16:F17"/>
    <mergeCell ref="E5:E6"/>
    <mergeCell ref="E7:E8"/>
  </mergeCells>
  <phoneticPr fontId="2"/>
  <conditionalFormatting sqref="I5:I6">
    <cfRule type="cellIs" dxfId="20" priority="7" stopIfTrue="1" operator="equal">
      <formula>$F$5</formula>
    </cfRule>
  </conditionalFormatting>
  <conditionalFormatting sqref="I7:I8">
    <cfRule type="cellIs" dxfId="19" priority="4" stopIfTrue="1" operator="equal">
      <formula>$F$7</formula>
    </cfRule>
  </conditionalFormatting>
  <conditionalFormatting sqref="I9:I11">
    <cfRule type="cellIs" dxfId="18" priority="31" stopIfTrue="1" operator="equal">
      <formula>$F$9</formula>
    </cfRule>
  </conditionalFormatting>
  <conditionalFormatting sqref="I12:I15">
    <cfRule type="cellIs" dxfId="17" priority="29" stopIfTrue="1" operator="equal">
      <formula>$F$12</formula>
    </cfRule>
  </conditionalFormatting>
  <conditionalFormatting sqref="I16:I17">
    <cfRule type="cellIs" dxfId="16" priority="21" stopIfTrue="1" operator="equal">
      <formula>$F$16</formula>
    </cfRule>
  </conditionalFormatting>
  <conditionalFormatting sqref="I18:I19">
    <cfRule type="cellIs" dxfId="15" priority="3" stopIfTrue="1" operator="equal">
      <formula>#REF!</formula>
    </cfRule>
  </conditionalFormatting>
  <conditionalFormatting sqref="I23:I24">
    <cfRule type="cellIs" dxfId="14" priority="6" stopIfTrue="1" operator="equal">
      <formula>#REF!</formula>
    </cfRule>
  </conditionalFormatting>
  <conditionalFormatting sqref="I28:I30">
    <cfRule type="cellIs" dxfId="13" priority="5" stopIfTrue="1" operator="equal">
      <formula>$F$16</formula>
    </cfRule>
  </conditionalFormatting>
  <dataValidations count="8">
    <dataValidation type="list" allowBlank="1" showInputMessage="1" showErrorMessage="1" sqref="I7:I8" xr:uid="{00000000-0002-0000-0300-000004000000}">
      <formula1>$H$7:$H$8</formula1>
    </dataValidation>
    <dataValidation type="list" allowBlank="1" showInputMessage="1" showErrorMessage="1" sqref="I9:I11" xr:uid="{00000000-0002-0000-0300-000006000000}">
      <formula1>$H$9:$H$11</formula1>
    </dataValidation>
    <dataValidation type="list" allowBlank="1" showInputMessage="1" showErrorMessage="1" sqref="I12:I15" xr:uid="{00000000-0002-0000-0300-000007000000}">
      <formula1>$H$12:$H$15</formula1>
    </dataValidation>
    <dataValidation type="list" allowBlank="1" showInputMessage="1" showErrorMessage="1" sqref="I28:I30" xr:uid="{00000000-0002-0000-0300-000008000000}">
      <formula1>$H$28:$H$30</formula1>
    </dataValidation>
    <dataValidation type="decimal" allowBlank="1" showInputMessage="1" showErrorMessage="1" sqref="I20:I22" xr:uid="{00000000-0002-0000-0300-000009000000}">
      <formula1>1</formula1>
      <formula2>100</formula2>
    </dataValidation>
    <dataValidation type="list" allowBlank="1" showInputMessage="1" showErrorMessage="1" sqref="I19" xr:uid="{00000000-0002-0000-0300-00000A000000}">
      <formula1>"三重県の工事評定点,中部地方整備局工事成績評定平均点,近畿地方整備局工事成績評定平均点"</formula1>
    </dataValidation>
    <dataValidation type="list" allowBlank="1" showInputMessage="1" showErrorMessage="1" sqref="I5:I6" xr:uid="{00000000-0002-0000-0300-000003000000}">
      <formula1>$H$5:$H$6</formula1>
    </dataValidation>
    <dataValidation type="list" allowBlank="1" showInputMessage="1" showErrorMessage="1" sqref="I16:I17" xr:uid="{00000000-0002-0000-0300-000002000000}">
      <formula1>$H$16:$H$17</formula1>
    </dataValidation>
  </dataValidations>
  <printOptions horizontalCentered="1"/>
  <pageMargins left="0.59055118110236227" right="0.19685039370078741" top="0.39370078740157483" bottom="0.19685039370078741" header="0" footer="0"/>
  <pageSetup paperSize="9" scale="4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42"/>
  <sheetViews>
    <sheetView view="pageBreakPreview" topLeftCell="E27" zoomScale="70" zoomScaleNormal="71" zoomScaleSheetLayoutView="70" workbookViewId="0">
      <selection activeCell="I25" sqref="I25:I28"/>
    </sheetView>
  </sheetViews>
  <sheetFormatPr defaultColWidth="8.7265625" defaultRowHeight="13" x14ac:dyDescent="0.2"/>
  <cols>
    <col min="1" max="1" width="2.453125" style="38" customWidth="1"/>
    <col min="2" max="3" width="6.26953125" style="38" customWidth="1"/>
    <col min="4" max="4" width="17.7265625" style="38" customWidth="1"/>
    <col min="5" max="5" width="56.54296875" style="38" customWidth="1"/>
    <col min="6" max="7" width="10.7265625" style="38" customWidth="1"/>
    <col min="8" max="8" width="49.1796875" style="38" customWidth="1"/>
    <col min="9" max="9" width="20.7265625" style="48" customWidth="1"/>
    <col min="10" max="10" width="15.7265625" style="38" customWidth="1"/>
    <col min="11" max="11" width="20.7265625" style="48" customWidth="1"/>
    <col min="12" max="12" width="15.7265625" style="38" customWidth="1"/>
    <col min="13" max="13" width="20.7265625" style="38" customWidth="1"/>
    <col min="14" max="16" width="10.7265625" style="38" customWidth="1"/>
    <col min="17" max="16384" width="8.7265625" style="38"/>
  </cols>
  <sheetData>
    <row r="1" spans="2:16" ht="36" customHeight="1" x14ac:dyDescent="0.2">
      <c r="I1" s="38"/>
      <c r="J1" s="48"/>
      <c r="K1" s="38"/>
      <c r="L1" s="48"/>
    </row>
    <row r="2" spans="2:16" ht="30.75" customHeight="1" x14ac:dyDescent="0.2">
      <c r="B2" s="39" t="s">
        <v>95</v>
      </c>
      <c r="C2" s="85"/>
      <c r="D2" s="85"/>
      <c r="G2" s="86"/>
      <c r="H2" s="332"/>
      <c r="I2" s="332"/>
      <c r="J2" s="332"/>
      <c r="K2" s="332"/>
      <c r="L2" s="47"/>
      <c r="M2" s="47"/>
      <c r="N2" s="47"/>
    </row>
    <row r="3" spans="2:16" ht="31.5" customHeight="1" x14ac:dyDescent="0.2">
      <c r="B3" s="87"/>
      <c r="C3" s="87"/>
      <c r="D3" s="87"/>
      <c r="E3" s="87"/>
      <c r="F3" s="343" t="s">
        <v>78</v>
      </c>
      <c r="G3" s="344"/>
      <c r="H3" s="362"/>
      <c r="I3" s="363"/>
      <c r="J3" s="363"/>
      <c r="K3" s="363"/>
      <c r="L3" s="363"/>
      <c r="M3" s="363"/>
      <c r="N3" s="181"/>
      <c r="O3" s="50"/>
      <c r="P3" s="50"/>
    </row>
    <row r="4" spans="2:16" ht="27" customHeight="1" x14ac:dyDescent="0.2">
      <c r="B4" s="305" t="s">
        <v>3</v>
      </c>
      <c r="C4" s="306"/>
      <c r="D4" s="297" t="s">
        <v>4</v>
      </c>
      <c r="E4" s="297" t="s">
        <v>5</v>
      </c>
      <c r="F4" s="297" t="s">
        <v>7</v>
      </c>
      <c r="G4" s="341" t="s">
        <v>109</v>
      </c>
      <c r="H4" s="341"/>
      <c r="I4" s="370" t="s">
        <v>110</v>
      </c>
      <c r="J4" s="371"/>
      <c r="K4" s="370" t="s">
        <v>111</v>
      </c>
      <c r="L4" s="374"/>
      <c r="M4" s="372" t="s">
        <v>112</v>
      </c>
    </row>
    <row r="5" spans="2:16" ht="43.5" customHeight="1" thickBot="1" x14ac:dyDescent="0.25">
      <c r="B5" s="307"/>
      <c r="C5" s="308"/>
      <c r="D5" s="298"/>
      <c r="E5" s="298"/>
      <c r="F5" s="298"/>
      <c r="G5" s="53" t="s">
        <v>113</v>
      </c>
      <c r="H5" s="88" t="s">
        <v>114</v>
      </c>
      <c r="I5" s="143" t="s">
        <v>115</v>
      </c>
      <c r="J5" s="144" t="s">
        <v>116</v>
      </c>
      <c r="K5" s="143" t="s">
        <v>115</v>
      </c>
      <c r="L5" s="145" t="s">
        <v>117</v>
      </c>
      <c r="M5" s="373"/>
    </row>
    <row r="6" spans="2:16" ht="31.5" customHeight="1" thickTop="1" x14ac:dyDescent="0.2">
      <c r="B6" s="309" t="str">
        <f>IF('評価項目(標準)'!B5="","",+'評価項目(標準)'!B5)</f>
        <v>企　業　の　能　力　等</v>
      </c>
      <c r="C6" s="314" t="str">
        <f>IF(+'評価項目(標準)'!C5="","",+'評価項目(標準)'!C5)</f>
        <v>地域精通度・貢献度</v>
      </c>
      <c r="D6" s="316" t="str">
        <f>IF(+'評価項目(標準)'!D5="","",+'評価項目(標準)'!D5)</f>
        <v>地域精通度</v>
      </c>
      <c r="E6" s="302" t="str">
        <f>IF(+'評価項目(標準)'!E5="","",+'評価項目(標準)'!E5)</f>
        <v>本店等所在地</v>
      </c>
      <c r="F6" s="339">
        <f>+IF(+'評価項目(標準)'!J5="","",+'評価項目(標準)'!J5)</f>
        <v>10</v>
      </c>
      <c r="G6" s="55">
        <f>+IF(+'評価項目(標準)'!I5="","",+'評価項目(標準)'!I5)</f>
        <v>10</v>
      </c>
      <c r="H6" s="89" t="str">
        <f>+IF(+'評価項目(標準)'!F5="","",+'評価項目(標準)'!F5)</f>
        <v>旧松阪市内</v>
      </c>
      <c r="I6" s="342"/>
      <c r="J6" s="340" t="str">
        <f>IF(I6="","",VLOOKUP(I6,'評価項目(標準)'!F5:I6,4,FALSE))</f>
        <v/>
      </c>
      <c r="K6" s="202" t="s">
        <v>118</v>
      </c>
      <c r="L6" s="364" t="s">
        <v>119</v>
      </c>
      <c r="M6" s="340" t="str">
        <f>J6</f>
        <v/>
      </c>
    </row>
    <row r="7" spans="2:16" ht="31.5" customHeight="1" x14ac:dyDescent="0.2">
      <c r="B7" s="310"/>
      <c r="C7" s="315"/>
      <c r="D7" s="317"/>
      <c r="E7" s="299"/>
      <c r="F7" s="328"/>
      <c r="G7" s="56">
        <f>+IF(+'評価項目(標準)'!I6="","",+'評価項目(標準)'!I6)</f>
        <v>0</v>
      </c>
      <c r="H7" s="90" t="str">
        <f>+IF(+'評価項目(標準)'!F6="","",+'評価項目(標準)'!F6)</f>
        <v>上記以外の松阪建設事務所管内</v>
      </c>
      <c r="I7" s="331"/>
      <c r="J7" s="320"/>
      <c r="K7" s="203"/>
      <c r="L7" s="365"/>
      <c r="M7" s="320"/>
    </row>
    <row r="8" spans="2:16" ht="31.5" customHeight="1" x14ac:dyDescent="0.2">
      <c r="B8" s="310"/>
      <c r="C8" s="315"/>
      <c r="D8" s="317"/>
      <c r="E8" s="303" t="str">
        <f>IF(+'評価項目(標準)'!E7="","",+'評価項目(標準)'!E7)</f>
        <v>施工箇所地域における工事実績</v>
      </c>
      <c r="F8" s="329">
        <f>+IF(+'評価項目(標準)'!J7="","",+'評価項目(標準)'!J7)</f>
        <v>5</v>
      </c>
      <c r="G8" s="91">
        <f>+IF(+'評価項目(標準)'!I7="","",+'評価項目(標準)'!I7)</f>
        <v>5</v>
      </c>
      <c r="H8" s="92" t="str">
        <f>+IF(+'評価項目(標準)'!F7="","",+'評価項目(標準)'!F7)</f>
        <v>旧松阪市内における工事実績あり</v>
      </c>
      <c r="I8" s="323"/>
      <c r="J8" s="325" t="str">
        <f>IF(I8="","",IF(I8=H8,G8,IF(I8=H9,G9)))</f>
        <v/>
      </c>
      <c r="K8" s="323"/>
      <c r="L8" s="325" t="str">
        <f>IF(K8="","",IF(K8=H8,G8,IF(K8=H9,G9)))</f>
        <v/>
      </c>
      <c r="M8" s="325" t="str">
        <f>IF(J8="","",IF(L8="","",ROUNDUP(AVERAGE(J8,L8),1)))</f>
        <v/>
      </c>
    </row>
    <row r="9" spans="2:16" ht="31.5" customHeight="1" x14ac:dyDescent="0.2">
      <c r="B9" s="310"/>
      <c r="C9" s="315"/>
      <c r="D9" s="318"/>
      <c r="E9" s="304"/>
      <c r="F9" s="330"/>
      <c r="G9" s="91">
        <f>+IF(+'評価項目(標準)'!I8="","",+'評価項目(標準)'!I8)</f>
        <v>0</v>
      </c>
      <c r="H9" s="92" t="str">
        <f>+IF(+'評価項目(標準)'!F8="","",+'評価項目(標準)'!F8)</f>
        <v>工事実績なし</v>
      </c>
      <c r="I9" s="324"/>
      <c r="J9" s="326"/>
      <c r="K9" s="324"/>
      <c r="L9" s="326"/>
      <c r="M9" s="326"/>
    </row>
    <row r="10" spans="2:16" ht="31.5" customHeight="1" x14ac:dyDescent="0.2">
      <c r="B10" s="310"/>
      <c r="C10" s="315"/>
      <c r="D10" s="317"/>
      <c r="E10" s="297" t="str">
        <f>IF(+'評価項目(標準)'!E9="","",+'評価項目(標準)'!E9)</f>
        <v>地域維持型維持修繕業務委託（小規模業務）元請実績</v>
      </c>
      <c r="F10" s="325">
        <f>+IF(+'評価項目(標準)'!J9="","",+'評価項目(標準)'!J9)</f>
        <v>5</v>
      </c>
      <c r="G10" s="56">
        <f>+IF(+'評価項目(標準)'!I9="","",+'評価項目(標準)'!I9)</f>
        <v>5</v>
      </c>
      <c r="H10" s="90" t="str">
        <f>+IF(+'評価項目(標準)'!F9="","",+'評価項目(標準)'!F9)</f>
        <v>評価対象契約①の実績あり</v>
      </c>
      <c r="I10" s="323"/>
      <c r="J10" s="319" t="str">
        <f>IF(I10="","",VLOOKUP(I10,'評価項目(標準)'!F9:I11,4,FALSE))</f>
        <v/>
      </c>
      <c r="K10" s="323"/>
      <c r="L10" s="319" t="str">
        <f>IF(K10="","",VLOOKUP(K10,'評価項目(標準)'!F9:I11,4,FALSE))</f>
        <v/>
      </c>
      <c r="M10" s="325" t="str">
        <f>IF(J10="","",IF(L10="","",ROUNDUP(AVERAGE(J10,L10),1)))</f>
        <v/>
      </c>
    </row>
    <row r="11" spans="2:16" ht="31.5" customHeight="1" x14ac:dyDescent="0.2">
      <c r="B11" s="310"/>
      <c r="C11" s="315"/>
      <c r="D11" s="317"/>
      <c r="E11" s="299"/>
      <c r="F11" s="328"/>
      <c r="G11" s="56">
        <f>+IF(+'評価項目(標準)'!I10="","",+'評価項目(標準)'!I10)</f>
        <v>3</v>
      </c>
      <c r="H11" s="90" t="str">
        <f>+IF(+'評価項目(標準)'!F10="","",+'評価項目(標準)'!F10)</f>
        <v>評価対象契約②の実績あり</v>
      </c>
      <c r="I11" s="331"/>
      <c r="J11" s="320"/>
      <c r="K11" s="331"/>
      <c r="L11" s="320"/>
      <c r="M11" s="328"/>
    </row>
    <row r="12" spans="2:16" ht="31.5" customHeight="1" x14ac:dyDescent="0.2">
      <c r="B12" s="310"/>
      <c r="C12" s="315"/>
      <c r="D12" s="317"/>
      <c r="E12" s="299"/>
      <c r="F12" s="328"/>
      <c r="G12" s="56">
        <f>+IF(+'評価項目(標準)'!I11="","",+'評価項目(標準)'!I11)</f>
        <v>0</v>
      </c>
      <c r="H12" s="90" t="str">
        <f>+IF(+'評価項目(標準)'!F11="","",+'評価項目(標準)'!F11)</f>
        <v>無</v>
      </c>
      <c r="I12" s="331"/>
      <c r="J12" s="321"/>
      <c r="K12" s="331"/>
      <c r="L12" s="321"/>
      <c r="M12" s="328"/>
    </row>
    <row r="13" spans="2:16" ht="31.5" customHeight="1" x14ac:dyDescent="0.2">
      <c r="B13" s="310"/>
      <c r="C13" s="315"/>
      <c r="D13" s="317"/>
      <c r="E13" s="322" t="str">
        <f>IF(+'評価項目(標準)'!E12="","",+'評価項目(標準)'!E12)</f>
        <v>災害協定の評価</v>
      </c>
      <c r="F13" s="368">
        <f>+IF(+'評価項目(標準)'!J12="","",+'評価項目(標準)'!J12)</f>
        <v>9</v>
      </c>
      <c r="G13" s="56">
        <f>+IF(+'評価項目(標準)'!I12="","",+'評価項目(標準)'!I12)</f>
        <v>9</v>
      </c>
      <c r="H13" s="93" t="str">
        <f>+IF(+'評価項目(標準)'!F12="","",+'評価項目(標準)'!F12)</f>
        <v>災害協定に基づく訓練１への参加実績あり</v>
      </c>
      <c r="I13" s="323"/>
      <c r="J13" s="319" t="str">
        <f>IF(I13="","",VLOOKUP(I13,'評価項目(標準)'!F12:I15,4,FALSE))</f>
        <v/>
      </c>
      <c r="K13" s="323"/>
      <c r="L13" s="319" t="str">
        <f>IF(K13="","",VLOOKUP(K13,'評価項目(標準)'!F12:I15,4,FALSE))</f>
        <v/>
      </c>
      <c r="M13" s="325" t="str">
        <f>IF(J13="","",IF(L13="","",ROUNDUP(AVERAGE(J13,L13),1)))</f>
        <v/>
      </c>
    </row>
    <row r="14" spans="2:16" ht="31.5" customHeight="1" x14ac:dyDescent="0.2">
      <c r="B14" s="310"/>
      <c r="C14" s="315"/>
      <c r="D14" s="317"/>
      <c r="E14" s="311"/>
      <c r="F14" s="369"/>
      <c r="G14" s="56">
        <f>+IF(+'評価項目(標準)'!I13="","",+'評価項目(標準)'!I13)</f>
        <v>7</v>
      </c>
      <c r="H14" s="93" t="str">
        <f>+IF(+'評価項目(標準)'!F13="","",+'評価項目(標準)'!F13)</f>
        <v>災害協定に基づく訓練２への参加実績あり</v>
      </c>
      <c r="I14" s="331"/>
      <c r="J14" s="320"/>
      <c r="K14" s="331"/>
      <c r="L14" s="320"/>
      <c r="M14" s="328"/>
    </row>
    <row r="15" spans="2:16" ht="31.5" customHeight="1" x14ac:dyDescent="0.2">
      <c r="B15" s="310"/>
      <c r="C15" s="315"/>
      <c r="D15" s="317"/>
      <c r="E15" s="311"/>
      <c r="F15" s="369"/>
      <c r="G15" s="56">
        <f>+IF(+'評価項目(標準)'!I14="","",+'評価項目(標準)'!I14)</f>
        <v>3</v>
      </c>
      <c r="H15" s="93" t="str">
        <f>+IF(+'評価項目(標準)'!F14="","",+'評価項目(標準)'!F14)</f>
        <v>防災協定の締結実績あり</v>
      </c>
      <c r="I15" s="331"/>
      <c r="J15" s="320"/>
      <c r="K15" s="331"/>
      <c r="L15" s="320"/>
      <c r="M15" s="328"/>
    </row>
    <row r="16" spans="2:16" ht="31.5" customHeight="1" x14ac:dyDescent="0.2">
      <c r="B16" s="310"/>
      <c r="C16" s="367"/>
      <c r="D16" s="318"/>
      <c r="E16" s="311"/>
      <c r="F16" s="369"/>
      <c r="G16" s="56">
        <f>+IF(+'評価項目(標準)'!I15="","",+'評価項目(標準)'!I15)</f>
        <v>0</v>
      </c>
      <c r="H16" s="93" t="str">
        <f>+IF(+'評価項目(標準)'!F15="","",+'評価項目(標準)'!F15)</f>
        <v>実績なし</v>
      </c>
      <c r="I16" s="331"/>
      <c r="J16" s="320"/>
      <c r="K16" s="331"/>
      <c r="L16" s="320"/>
      <c r="M16" s="328"/>
    </row>
    <row r="17" spans="2:13" ht="31.5" customHeight="1" x14ac:dyDescent="0.2">
      <c r="B17" s="310"/>
      <c r="C17" s="313" t="str">
        <f>IF(+'評価項目(標準)'!C16="","",+'評価項目(標準)'!C16)</f>
        <v>企業の技術力等</v>
      </c>
      <c r="D17" s="297" t="str">
        <f>IF(+'評価項目(標準)'!D16="","",+'評価項目(標準)'!D16)</f>
        <v>工事実績</v>
      </c>
      <c r="E17" s="322" t="str">
        <f>IF(+'評価項目(標準)'!E16="","",+'評価項目(標準)'!E16)</f>
        <v>企業の工事実績</v>
      </c>
      <c r="F17" s="300">
        <f>+IF(+'評価項目(標準)'!J16="","",+'評価項目(標準)'!J16)</f>
        <v>20</v>
      </c>
      <c r="G17" s="95">
        <f>+IF(+'評価項目(標準)'!I16="","",+'評価項目(標準)'!I16)</f>
        <v>20</v>
      </c>
      <c r="H17" s="94" t="str">
        <f>+IF(+'評価項目(標準)'!F16="","",+'評価項目(標準)'!F16)</f>
        <v>評価対象工事の実績あり</v>
      </c>
      <c r="I17" s="323"/>
      <c r="J17" s="319" t="str">
        <f>IF(I17="","",VLOOKUP(I17,'評価項目(標準)'!F16:I17,4,FALSE))</f>
        <v/>
      </c>
      <c r="K17" s="323"/>
      <c r="L17" s="319" t="str">
        <f>IF(K17="","",VLOOKUP(K17,'評価項目(標準)'!F16:I17,4,FALSE))</f>
        <v/>
      </c>
      <c r="M17" s="325" t="str">
        <f>IF(J17="","",IF(L17="","",ROUNDUP(AVERAGE(J17,L17),1)))</f>
        <v/>
      </c>
    </row>
    <row r="18" spans="2:13" ht="31.5" customHeight="1" x14ac:dyDescent="0.2">
      <c r="B18" s="310"/>
      <c r="C18" s="310"/>
      <c r="D18" s="312"/>
      <c r="E18" s="346"/>
      <c r="F18" s="301"/>
      <c r="G18" s="95">
        <f>+IF(+'評価項目(標準)'!I17="","",+'評価項目(標準)'!I17)</f>
        <v>0</v>
      </c>
      <c r="H18" s="96" t="str">
        <f>+IF(+'評価項目(標準)'!F17="","",+'評価項目(標準)'!F17)</f>
        <v>評価対象工事の実績なし</v>
      </c>
      <c r="I18" s="324"/>
      <c r="J18" s="321"/>
      <c r="K18" s="324"/>
      <c r="L18" s="321"/>
      <c r="M18" s="326"/>
    </row>
    <row r="19" spans="2:13" ht="31.5" customHeight="1" x14ac:dyDescent="0.2">
      <c r="B19" s="310"/>
      <c r="C19" s="310"/>
      <c r="D19" s="297" t="str">
        <f>IF(+'評価項目(標準)'!D18="","",+'評価項目(標準)'!D18)</f>
        <v>工事成績</v>
      </c>
      <c r="E19" s="322" t="str">
        <f>IF(+'評価項目(標準)'!E18="","",+'評価項目(標準)'!E18)</f>
        <v>申告工事成績点又は総合点</v>
      </c>
      <c r="F19" s="300">
        <f>+IF(+'評価項目(標準)'!J18="","",+'評価項目(標準)'!J18)</f>
        <v>10</v>
      </c>
      <c r="G19" s="56">
        <f>IF(+'評価項目(標準)'!I18="","",+'評価項目(標準)'!I18)</f>
        <v>10</v>
      </c>
      <c r="H19" s="97" t="str">
        <f>IF(+'評価項目(標準)'!F18="","",+'評価項目(標準)'!F18)</f>
        <v xml:space="preserve">申告工事成績点が８５点以上の場合 </v>
      </c>
      <c r="I19" s="146" t="s">
        <v>100</v>
      </c>
      <c r="J19" s="347" t="str">
        <f>IF(COUNTA(I21,I25)=0,"",IF(COUNTA(I21,I25)=2,"入力は【申告工事成績点】、【総合点】のいずれかにして下さい",IF(AND(COUNTA(I21)=1,I20=""),"いずれの【申告工事成績点】なのか、「三重県、中部地整、近畿地整」より選択してください",IF(I25&gt;=970,5,IF(AND(I25&lt;970,I25&gt;=840),ROUNDDOWN((I25-840)/(970-840)*5,1),IF(I25&lt;840,0,)))+IF(I21&gt;=85,F19,IF(AND(I21&lt;75,I21&gt;=1),5,IF(AND(I21&lt;85,I21&gt;=75),ROUNDDOWN((I21-75)*5/10+5,1)))))))</f>
        <v/>
      </c>
      <c r="K19" s="146" t="s">
        <v>100</v>
      </c>
      <c r="L19" s="347" t="str">
        <f>IF(COUNTA(K21,K25)=0,"",IF(COUNTA(K21,K25)=2,"入力は【申告工事成績点】、【総合点】のいずれかにして下さい",IF(AND(COUNTA(K21)=1,K20=""),"いずれの【申告工事成績点】なのか、「三重県、中部地整、近畿地整」より選択してください",IF(K25&gt;=970,5,IF(AND(K25&lt;970,K25&gt;=840),ROUNDDOWN((K25-840)/(970-840)*5,1),IF(K25&lt;840,0,)))+IF(K21&gt;=85,F19,IF(AND(K21&lt;75,K21&gt;=1),5,IF(AND(K21&lt;85,K21&gt;=75),ROUNDDOWN((K21-75)*5/10+5,1)))))))</f>
        <v/>
      </c>
      <c r="M19" s="366" t="str">
        <f>IF(J19="","",IF(L19="","",ROUNDUP(AVERAGE(J19,L19),1)))</f>
        <v/>
      </c>
    </row>
    <row r="20" spans="2:13" ht="31.5" customHeight="1" x14ac:dyDescent="0.2">
      <c r="B20" s="310"/>
      <c r="C20" s="310"/>
      <c r="D20" s="299"/>
      <c r="E20" s="311"/>
      <c r="F20" s="327"/>
      <c r="G20" s="182" t="str">
        <f>IF(+'評価項目(標準)'!I19="","",+'評価項目(標準)'!I19)</f>
        <v/>
      </c>
      <c r="H20" s="322" t="str">
        <f>IF(+'評価項目(標準)'!F19="","",+'評価項目(標準)'!F19)</f>
        <v>申告工事成績点が７５点以上８５点未満の場合
計算式１
（申告工事成績点－７５点）×５／１０＋５点</v>
      </c>
      <c r="I20" s="99"/>
      <c r="J20" s="348"/>
      <c r="K20" s="99"/>
      <c r="L20" s="348"/>
      <c r="M20" s="366"/>
    </row>
    <row r="21" spans="2:13" ht="31.5" customHeight="1" x14ac:dyDescent="0.2">
      <c r="B21" s="310"/>
      <c r="C21" s="310"/>
      <c r="D21" s="299"/>
      <c r="E21" s="311"/>
      <c r="F21" s="327"/>
      <c r="G21" s="60" t="str">
        <f>IF(+'評価項目(標準)'!I20="","",+'評価項目(標準)'!I20)</f>
        <v>～</v>
      </c>
      <c r="H21" s="311"/>
      <c r="I21" s="355"/>
      <c r="J21" s="348"/>
      <c r="K21" s="355"/>
      <c r="L21" s="348"/>
      <c r="M21" s="366">
        <f>J21</f>
        <v>0</v>
      </c>
    </row>
    <row r="22" spans="2:13" ht="31.5" customHeight="1" x14ac:dyDescent="0.2">
      <c r="B22" s="310"/>
      <c r="C22" s="310"/>
      <c r="D22" s="299"/>
      <c r="E22" s="311"/>
      <c r="F22" s="327"/>
      <c r="G22" s="57" t="str">
        <f>IF(+'評価項目(標準)'!I21="","",+'評価項目(標準)'!I21)</f>
        <v/>
      </c>
      <c r="H22" s="346"/>
      <c r="I22" s="355"/>
      <c r="J22" s="348"/>
      <c r="K22" s="355"/>
      <c r="L22" s="348"/>
      <c r="M22" s="366"/>
    </row>
    <row r="23" spans="2:13" ht="31.5" customHeight="1" x14ac:dyDescent="0.2">
      <c r="B23" s="310"/>
      <c r="C23" s="310"/>
      <c r="D23" s="299"/>
      <c r="E23" s="311"/>
      <c r="F23" s="327"/>
      <c r="G23" s="56">
        <f>IF(+'評価項目(標準)'!I22="","",+'評価項目(標準)'!I22)</f>
        <v>5</v>
      </c>
      <c r="H23" s="97" t="str">
        <f>IF(+'評価項目(標準)'!F22="","",+'評価項目(標準)'!F22)</f>
        <v>申告工事成績点が７５点未満の場合</v>
      </c>
      <c r="I23" s="356"/>
      <c r="J23" s="348"/>
      <c r="K23" s="356"/>
      <c r="L23" s="348"/>
      <c r="M23" s="366">
        <f>J23</f>
        <v>0</v>
      </c>
    </row>
    <row r="24" spans="2:13" ht="31.5" customHeight="1" x14ac:dyDescent="0.2">
      <c r="B24" s="310"/>
      <c r="C24" s="310"/>
      <c r="D24" s="299" t="e">
        <f>IF(+'評価項目(標準)'!#REF!="","",+'評価項目(標準)'!#REF!)</f>
        <v>#REF!</v>
      </c>
      <c r="E24" s="311" t="e">
        <f>IF(+'評価項目(標準)'!#REF!="","",+'評価項目(標準)'!#REF!)</f>
        <v>#REF!</v>
      </c>
      <c r="F24" s="327"/>
      <c r="G24" s="56">
        <f>IF(+'評価項目(標準)'!I23="","",+'評価項目(標準)'!I23)</f>
        <v>5</v>
      </c>
      <c r="H24" s="97" t="str">
        <f>IF(+'評価項目(標準)'!F23="","",+'評価項目(標準)'!F23)</f>
        <v xml:space="preserve">総合点が９７０点以上の場合 </v>
      </c>
      <c r="I24" s="100" t="s">
        <v>101</v>
      </c>
      <c r="J24" s="348"/>
      <c r="K24" s="147" t="s">
        <v>101</v>
      </c>
      <c r="L24" s="348"/>
      <c r="M24" s="366"/>
    </row>
    <row r="25" spans="2:13" ht="31.5" customHeight="1" x14ac:dyDescent="0.2">
      <c r="B25" s="310"/>
      <c r="C25" s="310"/>
      <c r="D25" s="299"/>
      <c r="E25" s="311"/>
      <c r="F25" s="327"/>
      <c r="G25" s="59" t="str">
        <f>IF(+'評価項目(標準)'!I24="","",+'評価項目(標準)'!I24)</f>
        <v/>
      </c>
      <c r="H25" s="322" t="str">
        <f>IF(+'評価項目(標準)'!F24="","",+'評価項目(標準)'!F24)</f>
        <v>総合点が８４０点以上９７０点未満の場合
計算式２
（総合点－８４０）／（９７０－８４０）×５</v>
      </c>
      <c r="I25" s="353"/>
      <c r="J25" s="348"/>
      <c r="K25" s="353"/>
      <c r="L25" s="348"/>
      <c r="M25" s="366">
        <f>J25</f>
        <v>0</v>
      </c>
    </row>
    <row r="26" spans="2:13" ht="31.5" customHeight="1" x14ac:dyDescent="0.2">
      <c r="B26" s="310"/>
      <c r="C26" s="310"/>
      <c r="D26" s="299"/>
      <c r="E26" s="311"/>
      <c r="F26" s="327"/>
      <c r="G26" s="60" t="str">
        <f>IF(+'評価項目(標準)'!I25="","",+'評価項目(標準)'!I25)</f>
        <v>～</v>
      </c>
      <c r="H26" s="311"/>
      <c r="I26" s="353"/>
      <c r="J26" s="348"/>
      <c r="K26" s="353"/>
      <c r="L26" s="348"/>
      <c r="M26" s="366"/>
    </row>
    <row r="27" spans="2:13" ht="31.5" customHeight="1" x14ac:dyDescent="0.2">
      <c r="B27" s="310"/>
      <c r="C27" s="310"/>
      <c r="D27" s="299"/>
      <c r="E27" s="311"/>
      <c r="F27" s="327"/>
      <c r="G27" s="57" t="str">
        <f>IF(+'評価項目(標準)'!I26="","",+'評価項目(標準)'!I26)</f>
        <v/>
      </c>
      <c r="H27" s="346"/>
      <c r="I27" s="353"/>
      <c r="J27" s="348"/>
      <c r="K27" s="353"/>
      <c r="L27" s="348"/>
      <c r="M27" s="366">
        <f>J27</f>
        <v>0</v>
      </c>
    </row>
    <row r="28" spans="2:13" ht="31.5" customHeight="1" x14ac:dyDescent="0.2">
      <c r="B28" s="310"/>
      <c r="C28" s="310"/>
      <c r="D28" s="312"/>
      <c r="E28" s="346"/>
      <c r="F28" s="301"/>
      <c r="G28" s="56">
        <f>IF(+'評価項目(標準)'!I27="","",+'評価項目(標準)'!I27)</f>
        <v>0</v>
      </c>
      <c r="H28" s="97" t="str">
        <f>IF(+'評価項目(標準)'!F27="","",+'評価項目(標準)'!F27)</f>
        <v>総合点が８４０点未満の場合</v>
      </c>
      <c r="I28" s="354"/>
      <c r="J28" s="349"/>
      <c r="K28" s="354"/>
      <c r="L28" s="349"/>
      <c r="M28" s="366"/>
    </row>
    <row r="29" spans="2:13" ht="31.5" customHeight="1" x14ac:dyDescent="0.2">
      <c r="B29" s="310"/>
      <c r="C29" s="310"/>
      <c r="D29" s="311" t="str">
        <f>IF(+'評価項目(標準)'!D28="","",+'評価項目(標準)'!D28)</f>
        <v>契約件数</v>
      </c>
      <c r="E29" s="322" t="str">
        <f>IF(+'評価項目(標準)'!E28="","",+'評価項目(標準)'!E28)</f>
        <v>土木一式工事の契約件数</v>
      </c>
      <c r="F29" s="300">
        <f>+IF(+'評価項目(標準)'!J28="","",+'評価項目(標準)'!J28)</f>
        <v>10</v>
      </c>
      <c r="G29" s="59">
        <f>IF(+'評価項目(標準)'!I28="","",+'評価項目(標準)'!I28)</f>
        <v>10</v>
      </c>
      <c r="H29" s="101" t="str">
        <f>IF(+'評価項目(標準)'!F28="","",+'評価項目(標準)'!F28)</f>
        <v>０件</v>
      </c>
      <c r="I29" s="323"/>
      <c r="J29" s="328" t="str">
        <f>IF(I29="","",VLOOKUP(I29,'評価項目(標準)'!F28:I30,4,FALSE))</f>
        <v/>
      </c>
      <c r="K29" s="323"/>
      <c r="L29" s="328" t="str">
        <f>IF(K29="","",VLOOKUP(K29,'評価項目(標準)'!F28:I30,4,FALSE))</f>
        <v/>
      </c>
      <c r="M29" s="325" t="str">
        <f>IF(J29="","",IF(L29="","",ROUNDUP(AVERAGE(J29,L29),1)))</f>
        <v/>
      </c>
    </row>
    <row r="30" spans="2:13" ht="31.5" customHeight="1" x14ac:dyDescent="0.2">
      <c r="B30" s="310"/>
      <c r="C30" s="310"/>
      <c r="D30" s="311"/>
      <c r="E30" s="311"/>
      <c r="F30" s="327"/>
      <c r="G30" s="102">
        <f>IF(+'評価項目(標準)'!I29="","",+'評価項目(標準)'!I29)</f>
        <v>5</v>
      </c>
      <c r="H30" s="93" t="str">
        <f>IF(+'評価項目(標準)'!F29="","",+'評価項目(標準)'!F29)</f>
        <v>１件</v>
      </c>
      <c r="I30" s="331"/>
      <c r="J30" s="328"/>
      <c r="K30" s="331"/>
      <c r="L30" s="328"/>
      <c r="M30" s="328"/>
    </row>
    <row r="31" spans="2:13" ht="31.5" customHeight="1" thickBot="1" x14ac:dyDescent="0.25">
      <c r="B31" s="310"/>
      <c r="C31" s="310"/>
      <c r="D31" s="311"/>
      <c r="E31" s="311"/>
      <c r="F31" s="327"/>
      <c r="G31" s="58">
        <f>IF(+'評価項目(標準)'!I30="","",+'評価項目(標準)'!I30)</f>
        <v>0</v>
      </c>
      <c r="H31" s="103" t="str">
        <f>IF(+'評価項目(標準)'!F30="","",+'評価項目(標準)'!F30)</f>
        <v>２件以上</v>
      </c>
      <c r="I31" s="331"/>
      <c r="J31" s="328"/>
      <c r="K31" s="331"/>
      <c r="L31" s="328"/>
      <c r="M31" s="328"/>
    </row>
    <row r="32" spans="2:13" ht="80.150000000000006" customHeight="1" thickTop="1" x14ac:dyDescent="0.2">
      <c r="B32" s="359" t="str">
        <f>IF(+'評価項目(標準)'!B37="","",+'評価項目(標準)'!B37)</f>
        <v>総合評価方式の不履行による
加算点の減点</v>
      </c>
      <c r="C32" s="360"/>
      <c r="D32" s="361"/>
      <c r="E32" s="104" t="str">
        <f>IF(+'評価項目(標準)'!E37="","",+'評価項目(標準)'!E37)</f>
        <v>当該工事の入札公告日が、三重県が総合評価方式で発注した工事で不履行による減点措置が課されている期間内である場合、「技術提案等不履行確定通知書等」に記載した減点を行います。</v>
      </c>
      <c r="F32" s="148"/>
      <c r="G32" s="106"/>
      <c r="H32" s="149" t="str">
        <f>IF('評価項目(標準)'!I37="","",+'評価項目(標準)'!I37)</f>
        <v>△換算前
加算点満点
×1割
×件数</v>
      </c>
      <c r="I32" s="108"/>
      <c r="J32" s="109">
        <f>IF(+I32="",0,-(+'評価項目(標準)'!J39*0.1*I32))</f>
        <v>0</v>
      </c>
      <c r="K32" s="108"/>
      <c r="L32" s="109">
        <f>IF(+K32="",0,-(+'評価項目(標準)'!J39*0.1*K32))</f>
        <v>0</v>
      </c>
      <c r="M32" s="109" t="str">
        <f>IF(J32+L32=0,"",J32+L32)</f>
        <v/>
      </c>
    </row>
    <row r="33" spans="1:16" ht="70.150000000000006" customHeight="1" thickBot="1" x14ac:dyDescent="0.25">
      <c r="B33" s="350" t="str">
        <f>IF(+'評価項目(標準)'!B38="","",+'評価項目(標準)'!B38)</f>
        <v>指名停止措置による
加算点の減点</v>
      </c>
      <c r="C33" s="351"/>
      <c r="D33" s="352"/>
      <c r="E33" s="110" t="str">
        <f>IF(+'評価項目(標準)'!E38="","",+'評価項目(標準)'!E38)</f>
        <v>当該工事の入札公告日が、三重県発注工事にかかる贈賄、公契約関係競売等妨害又は談合により役員等又は使用人が逮捕、又は逮捕を経ないで公訴を提起されたことによる指名停止に伴う減点措置期間内である場合、減点を行います。</v>
      </c>
      <c r="F33" s="111"/>
      <c r="G33" s="112"/>
      <c r="H33" s="113" t="str">
        <f>IF('評価項目(標準)'!I38="","",+'評価項目(標準)'!I38)</f>
        <v>△換算前
加算点満点
×1割</v>
      </c>
      <c r="I33" s="114"/>
      <c r="J33" s="115"/>
      <c r="K33" s="114"/>
      <c r="L33" s="150"/>
      <c r="M33" s="151" t="str">
        <f>+IF(I33+K33&gt;0,-('評価項目(標準)'!J39*0.1),"")</f>
        <v/>
      </c>
    </row>
    <row r="34" spans="1:16" ht="26.25" customHeight="1" thickBot="1" x14ac:dyDescent="0.25">
      <c r="E34" s="116"/>
      <c r="F34" s="117"/>
      <c r="G34" s="118"/>
      <c r="I34" s="152"/>
      <c r="J34" s="153"/>
      <c r="K34" s="154"/>
      <c r="L34" s="155" t="s">
        <v>102</v>
      </c>
      <c r="M34" s="186">
        <f>ROUNDDOWN(SUM(M6:M33),1)</f>
        <v>0</v>
      </c>
    </row>
    <row r="35" spans="1:16" ht="13.5" thickBot="1" x14ac:dyDescent="0.25">
      <c r="I35" s="38"/>
      <c r="J35" s="48"/>
      <c r="K35" s="38"/>
      <c r="L35" s="48"/>
    </row>
    <row r="36" spans="1:16" s="48" customFormat="1" ht="21.75" customHeight="1" x14ac:dyDescent="0.2">
      <c r="A36" s="38"/>
      <c r="B36" s="120" t="s">
        <v>103</v>
      </c>
      <c r="C36" s="121"/>
      <c r="D36" s="121"/>
      <c r="E36" s="122"/>
      <c r="F36" s="122"/>
      <c r="G36" s="122"/>
      <c r="H36" s="122"/>
      <c r="I36" s="122"/>
      <c r="J36" s="122"/>
      <c r="K36" s="122"/>
      <c r="L36" s="122"/>
      <c r="M36" s="123"/>
      <c r="N36" s="38"/>
      <c r="O36" s="38"/>
      <c r="P36" s="38"/>
    </row>
    <row r="37" spans="1:16" s="48" customFormat="1" ht="21.75" customHeight="1" x14ac:dyDescent="0.2">
      <c r="A37" s="38"/>
      <c r="B37" s="124" t="s">
        <v>104</v>
      </c>
      <c r="C37" s="125"/>
      <c r="D37" s="357" t="s">
        <v>105</v>
      </c>
      <c r="E37" s="357"/>
      <c r="F37" s="357"/>
      <c r="G37" s="357"/>
      <c r="H37" s="357"/>
      <c r="I37" s="357"/>
      <c r="J37" s="357"/>
      <c r="K37" s="357"/>
      <c r="L37" s="137"/>
      <c r="M37" s="138"/>
      <c r="N37" s="38"/>
      <c r="O37" s="38"/>
      <c r="P37" s="38"/>
    </row>
    <row r="38" spans="1:16" ht="21.75" customHeight="1" x14ac:dyDescent="0.2">
      <c r="B38" s="124" t="s">
        <v>104</v>
      </c>
      <c r="C38" s="126"/>
      <c r="D38" s="357" t="s">
        <v>106</v>
      </c>
      <c r="E38" s="357"/>
      <c r="F38" s="357"/>
      <c r="G38" s="357"/>
      <c r="H38" s="357"/>
      <c r="I38" s="357"/>
      <c r="J38" s="357"/>
      <c r="K38" s="357"/>
      <c r="L38" s="137"/>
      <c r="M38" s="138"/>
    </row>
    <row r="39" spans="1:16" ht="21.75" customHeight="1" x14ac:dyDescent="0.2">
      <c r="B39" s="127" t="s">
        <v>104</v>
      </c>
      <c r="C39" s="128" t="s">
        <v>107</v>
      </c>
      <c r="D39" s="139"/>
      <c r="E39" s="139"/>
      <c r="F39" s="139"/>
      <c r="G39" s="139"/>
      <c r="H39" s="139"/>
      <c r="I39" s="139"/>
      <c r="J39" s="139"/>
      <c r="K39" s="139"/>
      <c r="L39" s="129"/>
      <c r="M39" s="130"/>
    </row>
    <row r="40" spans="1:16" ht="21.75" customHeight="1" thickBot="1" x14ac:dyDescent="0.25">
      <c r="B40" s="131" t="s">
        <v>104</v>
      </c>
      <c r="C40" s="132" t="s">
        <v>120</v>
      </c>
      <c r="D40" s="141"/>
      <c r="E40" s="141"/>
      <c r="F40" s="141"/>
      <c r="G40" s="141"/>
      <c r="H40" s="141"/>
      <c r="I40" s="141"/>
      <c r="J40" s="141"/>
      <c r="K40" s="141"/>
      <c r="L40" s="133"/>
      <c r="M40" s="134"/>
    </row>
    <row r="41" spans="1:16" ht="7.5" customHeight="1" x14ac:dyDescent="0.2">
      <c r="B41" s="135"/>
      <c r="C41" s="135"/>
      <c r="D41" s="135"/>
      <c r="E41" s="136"/>
      <c r="F41" s="136"/>
      <c r="G41" s="136"/>
      <c r="H41" s="136"/>
      <c r="I41" s="136"/>
      <c r="J41" s="136"/>
      <c r="K41" s="136"/>
      <c r="L41" s="136"/>
      <c r="M41" s="136"/>
    </row>
    <row r="42" spans="1:16" ht="23.25" customHeight="1" x14ac:dyDescent="0.2">
      <c r="A42" s="345"/>
      <c r="B42" s="345"/>
      <c r="C42" s="345"/>
      <c r="D42" s="345"/>
      <c r="E42" s="345"/>
      <c r="F42" s="345"/>
      <c r="G42" s="345"/>
      <c r="H42" s="345"/>
      <c r="I42" s="345"/>
      <c r="J42" s="345"/>
      <c r="K42" s="345"/>
      <c r="L42" s="345"/>
      <c r="M42" s="345"/>
    </row>
  </sheetData>
  <sheetProtection sheet="1" selectLockedCells="1"/>
  <mergeCells count="77">
    <mergeCell ref="D38:K38"/>
    <mergeCell ref="B33:D33"/>
    <mergeCell ref="M17:M18"/>
    <mergeCell ref="F3:G3"/>
    <mergeCell ref="I10:I12"/>
    <mergeCell ref="E13:E16"/>
    <mergeCell ref="F13:F16"/>
    <mergeCell ref="E10:E12"/>
    <mergeCell ref="B4:C5"/>
    <mergeCell ref="D4:D5"/>
    <mergeCell ref="E4:E5"/>
    <mergeCell ref="F4:F5"/>
    <mergeCell ref="G4:H4"/>
    <mergeCell ref="I4:J4"/>
    <mergeCell ref="M4:M5"/>
    <mergeCell ref="K4:L4"/>
    <mergeCell ref="A42:M42"/>
    <mergeCell ref="M19:M28"/>
    <mergeCell ref="J19:J28"/>
    <mergeCell ref="H20:H22"/>
    <mergeCell ref="H25:H27"/>
    <mergeCell ref="I25:I28"/>
    <mergeCell ref="K25:K28"/>
    <mergeCell ref="B6:B31"/>
    <mergeCell ref="C6:C16"/>
    <mergeCell ref="D6:D9"/>
    <mergeCell ref="E6:E7"/>
    <mergeCell ref="F6:F7"/>
    <mergeCell ref="I6:I7"/>
    <mergeCell ref="D10:D16"/>
    <mergeCell ref="F10:F12"/>
    <mergeCell ref="D37:K37"/>
    <mergeCell ref="E8:E9"/>
    <mergeCell ref="F8:F9"/>
    <mergeCell ref="I8:I9"/>
    <mergeCell ref="J8:J9"/>
    <mergeCell ref="K8:K9"/>
    <mergeCell ref="F19:F28"/>
    <mergeCell ref="J10:J12"/>
    <mergeCell ref="I13:I16"/>
    <mergeCell ref="J13:J16"/>
    <mergeCell ref="H2:K2"/>
    <mergeCell ref="H3:M3"/>
    <mergeCell ref="J6:J7"/>
    <mergeCell ref="L8:L9"/>
    <mergeCell ref="K6:K7"/>
    <mergeCell ref="M6:M7"/>
    <mergeCell ref="M8:M9"/>
    <mergeCell ref="M10:M12"/>
    <mergeCell ref="L10:L12"/>
    <mergeCell ref="L17:L18"/>
    <mergeCell ref="L6:L7"/>
    <mergeCell ref="B32:D32"/>
    <mergeCell ref="K29:K31"/>
    <mergeCell ref="I21:I23"/>
    <mergeCell ref="I17:I18"/>
    <mergeCell ref="J17:J18"/>
    <mergeCell ref="C17:C31"/>
    <mergeCell ref="D19:D28"/>
    <mergeCell ref="E19:E28"/>
    <mergeCell ref="D29:D31"/>
    <mergeCell ref="I29:I31"/>
    <mergeCell ref="D17:D18"/>
    <mergeCell ref="E29:E31"/>
    <mergeCell ref="F29:F31"/>
    <mergeCell ref="J29:J31"/>
    <mergeCell ref="E17:E18"/>
    <mergeCell ref="F17:F18"/>
    <mergeCell ref="L29:L31"/>
    <mergeCell ref="M29:M31"/>
    <mergeCell ref="M13:M16"/>
    <mergeCell ref="K10:K12"/>
    <mergeCell ref="L19:L28"/>
    <mergeCell ref="K21:K23"/>
    <mergeCell ref="K13:K16"/>
    <mergeCell ref="L13:L16"/>
    <mergeCell ref="K17:K18"/>
  </mergeCells>
  <phoneticPr fontId="2"/>
  <conditionalFormatting sqref="I6:I7">
    <cfRule type="cellIs" dxfId="12" priority="13" stopIfTrue="1" operator="equal">
      <formula>$F$6</formula>
    </cfRule>
  </conditionalFormatting>
  <conditionalFormatting sqref="I8:I9">
    <cfRule type="cellIs" dxfId="11" priority="28" stopIfTrue="1" operator="equal">
      <formula>$F$8</formula>
    </cfRule>
  </conditionalFormatting>
  <conditionalFormatting sqref="I10:I12">
    <cfRule type="cellIs" dxfId="10" priority="54" stopIfTrue="1" operator="equal">
      <formula>$F$10</formula>
    </cfRule>
  </conditionalFormatting>
  <conditionalFormatting sqref="I13:I16">
    <cfRule type="cellIs" dxfId="9" priority="52" stopIfTrue="1" operator="equal">
      <formula>$F$13</formula>
    </cfRule>
  </conditionalFormatting>
  <conditionalFormatting sqref="I17:I18 K17:K18">
    <cfRule type="cellIs" dxfId="8" priority="47" stopIfTrue="1" operator="equal">
      <formula>$F$17</formula>
    </cfRule>
  </conditionalFormatting>
  <conditionalFormatting sqref="I20">
    <cfRule type="cellIs" dxfId="7" priority="7" stopIfTrue="1" operator="equal">
      <formula>#REF!</formula>
    </cfRule>
  </conditionalFormatting>
  <conditionalFormatting sqref="I29:I31">
    <cfRule type="cellIs" dxfId="6" priority="9" stopIfTrue="1" operator="equal">
      <formula>$F$17</formula>
    </cfRule>
  </conditionalFormatting>
  <conditionalFormatting sqref="K6">
    <cfRule type="cellIs" dxfId="5" priority="33" stopIfTrue="1" operator="equal">
      <formula>$F$6</formula>
    </cfRule>
  </conditionalFormatting>
  <conditionalFormatting sqref="K8:K9">
    <cfRule type="cellIs" dxfId="4" priority="19" stopIfTrue="1" operator="equal">
      <formula>$F$8</formula>
    </cfRule>
  </conditionalFormatting>
  <conditionalFormatting sqref="K10:K12">
    <cfRule type="cellIs" dxfId="3" priority="42" stopIfTrue="1" operator="equal">
      <formula>$F$10</formula>
    </cfRule>
  </conditionalFormatting>
  <conditionalFormatting sqref="K13:K16">
    <cfRule type="cellIs" dxfId="2" priority="40" stopIfTrue="1" operator="equal">
      <formula>$F$13</formula>
    </cfRule>
  </conditionalFormatting>
  <conditionalFormatting sqref="K20">
    <cfRule type="cellIs" dxfId="1" priority="6" stopIfTrue="1" operator="equal">
      <formula>#REF!</formula>
    </cfRule>
  </conditionalFormatting>
  <conditionalFormatting sqref="K29:K31">
    <cfRule type="cellIs" dxfId="0" priority="8" stopIfTrue="1" operator="equal">
      <formula>$F$17</formula>
    </cfRule>
  </conditionalFormatting>
  <dataValidations count="8">
    <dataValidation type="list" allowBlank="1" showInputMessage="1" showErrorMessage="1" sqref="I8:I9 K8:K9" xr:uid="{00000000-0002-0000-0400-000000000000}">
      <formula1>$H$8:$H$9</formula1>
    </dataValidation>
    <dataValidation type="list" allowBlank="1" showInputMessage="1" showErrorMessage="1" sqref="I10:I12 K10:K12" xr:uid="{00000000-0002-0000-0400-000005000000}">
      <formula1>$H$10:$H$12</formula1>
    </dataValidation>
    <dataValidation type="list" allowBlank="1" showInputMessage="1" showErrorMessage="1" sqref="I13:I16 K13:K16" xr:uid="{00000000-0002-0000-0400-000007000000}">
      <formula1>$H$13:$H$16</formula1>
    </dataValidation>
    <dataValidation type="decimal" allowBlank="1" showInputMessage="1" showErrorMessage="1" sqref="K21:K23 I21:I23" xr:uid="{00000000-0002-0000-0400-000008000000}">
      <formula1>1</formula1>
      <formula2>100</formula2>
    </dataValidation>
    <dataValidation type="list" allowBlank="1" showInputMessage="1" showErrorMessage="1" sqref="K29:K31 I29:I31" xr:uid="{00000000-0002-0000-0400-000009000000}">
      <formula1>$H$29:$H$31</formula1>
    </dataValidation>
    <dataValidation type="list" allowBlank="1" showInputMessage="1" showErrorMessage="1" sqref="I20 K20" xr:uid="{00000000-0002-0000-0400-00000A000000}">
      <formula1>"三重県の工事評定点,中部地方整備局工事成績評定平均点,近畿地方整備局工事成績評定平均点"</formula1>
    </dataValidation>
    <dataValidation type="list" allowBlank="1" showInputMessage="1" showErrorMessage="1" sqref="I6:I7" xr:uid="{00000000-0002-0000-0400-000001000000}">
      <formula1>$H$6:$H$7</formula1>
    </dataValidation>
    <dataValidation type="list" allowBlank="1" showInputMessage="1" showErrorMessage="1" sqref="K17:K18 I17:I18" xr:uid="{00000000-0002-0000-0400-000002000000}">
      <formula1>$H$17:$H$18</formula1>
    </dataValidation>
  </dataValidations>
  <printOptions horizontalCentered="1"/>
  <pageMargins left="0.59055118110236227" right="0.19685039370078741" top="0.39370078740157483" bottom="0.39370078740157483" header="0" footer="0"/>
  <pageSetup paperSize="9" scale="3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M70"/>
  <sheetViews>
    <sheetView showGridLines="0" view="pageBreakPreview" topLeftCell="A6" zoomScale="70" zoomScaleNormal="100" zoomScaleSheetLayoutView="70" workbookViewId="0">
      <selection activeCell="L23" sqref="L23:AI23"/>
    </sheetView>
  </sheetViews>
  <sheetFormatPr defaultColWidth="3.1796875" defaultRowHeight="18" customHeight="1" x14ac:dyDescent="0.2"/>
  <cols>
    <col min="1" max="51" width="3.81640625" style="156" customWidth="1"/>
    <col min="52" max="16384" width="3.1796875" style="156"/>
  </cols>
  <sheetData>
    <row r="1" spans="1:35" ht="22.5" customHeight="1" x14ac:dyDescent="0.2">
      <c r="A1" s="180" t="s">
        <v>121</v>
      </c>
      <c r="O1" s="157"/>
      <c r="P1" s="157"/>
      <c r="Q1" s="157"/>
      <c r="R1" s="158"/>
      <c r="S1" s="158"/>
      <c r="T1" s="158"/>
      <c r="U1" s="158"/>
      <c r="V1" s="158"/>
      <c r="W1" s="158"/>
      <c r="X1" s="158"/>
      <c r="Y1" s="158"/>
      <c r="Z1" s="158"/>
      <c r="AA1" s="158"/>
      <c r="AB1" s="158"/>
      <c r="AC1" s="158"/>
      <c r="AD1" s="158"/>
      <c r="AE1" s="158"/>
      <c r="AF1" s="158"/>
      <c r="AG1" s="158"/>
      <c r="AH1" s="158"/>
      <c r="AI1" s="158"/>
    </row>
    <row r="2" spans="1:35" ht="22.5" customHeight="1" thickBot="1" x14ac:dyDescent="0.25">
      <c r="O2" s="470" t="s">
        <v>122</v>
      </c>
      <c r="P2" s="471"/>
      <c r="Q2" s="472"/>
      <c r="R2" s="467"/>
      <c r="S2" s="468"/>
      <c r="T2" s="468"/>
      <c r="U2" s="468"/>
      <c r="V2" s="468"/>
      <c r="W2" s="468"/>
      <c r="X2" s="468"/>
      <c r="Y2" s="468"/>
      <c r="Z2" s="468"/>
      <c r="AA2" s="468"/>
      <c r="AB2" s="468"/>
      <c r="AC2" s="468"/>
      <c r="AD2" s="468"/>
      <c r="AE2" s="468"/>
      <c r="AF2" s="468"/>
      <c r="AG2" s="468"/>
      <c r="AH2" s="468"/>
      <c r="AI2" s="469"/>
    </row>
    <row r="3" spans="1:35" ht="15" customHeight="1" x14ac:dyDescent="0.2">
      <c r="A3" s="420" t="s">
        <v>123</v>
      </c>
      <c r="B3" s="421"/>
      <c r="C3" s="421"/>
      <c r="D3" s="421"/>
      <c r="E3" s="421"/>
      <c r="F3" s="421"/>
      <c r="G3" s="421"/>
      <c r="H3" s="421"/>
      <c r="I3" s="421"/>
      <c r="J3" s="421"/>
      <c r="K3" s="421"/>
      <c r="L3" s="421"/>
      <c r="M3" s="421"/>
      <c r="N3" s="421"/>
      <c r="O3" s="421"/>
      <c r="P3" s="421"/>
      <c r="Q3" s="421"/>
      <c r="R3" s="421"/>
      <c r="S3" s="421"/>
      <c r="T3" s="421"/>
      <c r="U3" s="421"/>
      <c r="V3" s="421"/>
      <c r="W3" s="421"/>
      <c r="X3" s="421"/>
      <c r="Y3" s="421"/>
      <c r="Z3" s="421"/>
      <c r="AA3" s="421"/>
      <c r="AB3" s="421"/>
      <c r="AC3" s="421"/>
      <c r="AD3" s="421"/>
      <c r="AE3" s="421"/>
      <c r="AF3" s="421"/>
      <c r="AG3" s="421"/>
      <c r="AH3" s="421"/>
      <c r="AI3" s="422"/>
    </row>
    <row r="4" spans="1:35" ht="15" customHeight="1" x14ac:dyDescent="0.2">
      <c r="A4" s="423"/>
      <c r="B4" s="424"/>
      <c r="C4" s="424"/>
      <c r="D4" s="424"/>
      <c r="E4" s="424"/>
      <c r="F4" s="424"/>
      <c r="G4" s="424"/>
      <c r="H4" s="424"/>
      <c r="I4" s="424"/>
      <c r="J4" s="424"/>
      <c r="K4" s="424"/>
      <c r="L4" s="424"/>
      <c r="M4" s="424"/>
      <c r="N4" s="424"/>
      <c r="O4" s="424"/>
      <c r="P4" s="424"/>
      <c r="Q4" s="424"/>
      <c r="R4" s="424"/>
      <c r="S4" s="424"/>
      <c r="T4" s="424"/>
      <c r="U4" s="424"/>
      <c r="V4" s="424"/>
      <c r="W4" s="424"/>
      <c r="X4" s="424"/>
      <c r="Y4" s="424"/>
      <c r="Z4" s="424"/>
      <c r="AA4" s="424"/>
      <c r="AB4" s="424"/>
      <c r="AC4" s="424"/>
      <c r="AD4" s="424"/>
      <c r="AE4" s="424"/>
      <c r="AF4" s="424"/>
      <c r="AG4" s="424"/>
      <c r="AH4" s="424"/>
      <c r="AI4" s="425"/>
    </row>
    <row r="5" spans="1:35" ht="19.899999999999999" customHeight="1" x14ac:dyDescent="0.2">
      <c r="A5" s="381" t="s">
        <v>16</v>
      </c>
      <c r="B5" s="382"/>
      <c r="C5" s="382"/>
      <c r="D5" s="382"/>
      <c r="E5" s="443" t="s">
        <v>124</v>
      </c>
      <c r="F5" s="444"/>
      <c r="G5" s="444"/>
      <c r="H5" s="444"/>
      <c r="I5" s="445"/>
      <c r="J5" s="480"/>
      <c r="K5" s="480"/>
      <c r="L5" s="480"/>
      <c r="M5" s="480"/>
      <c r="N5" s="480"/>
      <c r="O5" s="480"/>
      <c r="P5" s="480"/>
      <c r="Q5" s="480"/>
      <c r="R5" s="480"/>
      <c r="S5" s="480"/>
      <c r="T5" s="480"/>
      <c r="U5" s="480"/>
      <c r="V5" s="480"/>
      <c r="W5" s="480"/>
      <c r="X5" s="480"/>
      <c r="Y5" s="480"/>
      <c r="Z5" s="480"/>
      <c r="AA5" s="480"/>
      <c r="AB5" s="480"/>
      <c r="AC5" s="480"/>
      <c r="AD5" s="480"/>
      <c r="AE5" s="480"/>
      <c r="AF5" s="480"/>
      <c r="AG5" s="480"/>
      <c r="AH5" s="480"/>
      <c r="AI5" s="481"/>
    </row>
    <row r="6" spans="1:35" ht="19.899999999999999" customHeight="1" x14ac:dyDescent="0.2">
      <c r="A6" s="430"/>
      <c r="B6" s="415"/>
      <c r="C6" s="415"/>
      <c r="D6" s="415"/>
      <c r="E6" s="443"/>
      <c r="F6" s="444"/>
      <c r="G6" s="444"/>
      <c r="H6" s="444"/>
      <c r="I6" s="445"/>
      <c r="J6" s="482"/>
      <c r="K6" s="482"/>
      <c r="L6" s="482"/>
      <c r="M6" s="482"/>
      <c r="N6" s="482"/>
      <c r="O6" s="482"/>
      <c r="P6" s="482"/>
      <c r="Q6" s="482"/>
      <c r="R6" s="482"/>
      <c r="S6" s="482"/>
      <c r="T6" s="482"/>
      <c r="U6" s="482"/>
      <c r="V6" s="482"/>
      <c r="W6" s="482"/>
      <c r="X6" s="482"/>
      <c r="Y6" s="482"/>
      <c r="Z6" s="482"/>
      <c r="AA6" s="482"/>
      <c r="AB6" s="482"/>
      <c r="AC6" s="482"/>
      <c r="AD6" s="482"/>
      <c r="AE6" s="482"/>
      <c r="AF6" s="482"/>
      <c r="AG6" s="482"/>
      <c r="AH6" s="482"/>
      <c r="AI6" s="483"/>
    </row>
    <row r="7" spans="1:35" ht="19.899999999999999" customHeight="1" x14ac:dyDescent="0.2">
      <c r="A7" s="430"/>
      <c r="B7" s="415"/>
      <c r="C7" s="415"/>
      <c r="D7" s="415"/>
      <c r="E7" s="443" t="s">
        <v>125</v>
      </c>
      <c r="F7" s="444"/>
      <c r="G7" s="444"/>
      <c r="H7" s="444"/>
      <c r="I7" s="445"/>
      <c r="J7" s="399" t="s">
        <v>126</v>
      </c>
      <c r="K7" s="399"/>
      <c r="L7" s="399"/>
      <c r="M7" s="399"/>
      <c r="N7" s="399"/>
      <c r="O7" s="399"/>
      <c r="P7" s="399"/>
      <c r="Q7" s="399"/>
      <c r="R7" s="399"/>
      <c r="S7" s="399"/>
      <c r="T7" s="399"/>
      <c r="U7" s="399"/>
      <c r="V7" s="399"/>
      <c r="W7" s="399"/>
      <c r="X7" s="399"/>
      <c r="Y7" s="399"/>
      <c r="Z7" s="399"/>
      <c r="AA7" s="399"/>
      <c r="AB7" s="399"/>
      <c r="AC7" s="399"/>
      <c r="AD7" s="399"/>
      <c r="AE7" s="399"/>
      <c r="AF7" s="399"/>
      <c r="AG7" s="399"/>
      <c r="AH7" s="399"/>
      <c r="AI7" s="400"/>
    </row>
    <row r="8" spans="1:35" ht="19.899999999999999" customHeight="1" x14ac:dyDescent="0.2">
      <c r="A8" s="430"/>
      <c r="B8" s="415"/>
      <c r="C8" s="415"/>
      <c r="D8" s="415"/>
      <c r="E8" s="446" t="s">
        <v>127</v>
      </c>
      <c r="F8" s="380"/>
      <c r="G8" s="380"/>
      <c r="H8" s="380"/>
      <c r="I8" s="447"/>
      <c r="J8" s="484"/>
      <c r="K8" s="484"/>
      <c r="L8" s="484"/>
      <c r="M8" s="484"/>
      <c r="N8" s="484"/>
      <c r="O8" s="484"/>
      <c r="P8" s="484"/>
      <c r="Q8" s="484"/>
      <c r="R8" s="484"/>
      <c r="S8" s="484"/>
      <c r="T8" s="484"/>
      <c r="U8" s="484"/>
      <c r="V8" s="484"/>
      <c r="W8" s="484"/>
      <c r="X8" s="484"/>
      <c r="Y8" s="484"/>
      <c r="Z8" s="484"/>
      <c r="AA8" s="484"/>
      <c r="AB8" s="484"/>
      <c r="AC8" s="484"/>
      <c r="AD8" s="484"/>
      <c r="AE8" s="484"/>
      <c r="AF8" s="484"/>
      <c r="AG8" s="484"/>
      <c r="AH8" s="484"/>
      <c r="AI8" s="485"/>
    </row>
    <row r="9" spans="1:35" ht="19.899999999999999" customHeight="1" x14ac:dyDescent="0.2">
      <c r="A9" s="383"/>
      <c r="B9" s="384"/>
      <c r="C9" s="384"/>
      <c r="D9" s="384"/>
      <c r="E9" s="443"/>
      <c r="F9" s="444"/>
      <c r="G9" s="444"/>
      <c r="H9" s="444"/>
      <c r="I9" s="445"/>
      <c r="J9" s="482"/>
      <c r="K9" s="482"/>
      <c r="L9" s="482"/>
      <c r="M9" s="482"/>
      <c r="N9" s="482"/>
      <c r="O9" s="482"/>
      <c r="P9" s="482"/>
      <c r="Q9" s="482"/>
      <c r="R9" s="482"/>
      <c r="S9" s="482"/>
      <c r="T9" s="482"/>
      <c r="U9" s="482"/>
      <c r="V9" s="482"/>
      <c r="W9" s="482"/>
      <c r="X9" s="482"/>
      <c r="Y9" s="482"/>
      <c r="Z9" s="482"/>
      <c r="AA9" s="482"/>
      <c r="AB9" s="482"/>
      <c r="AC9" s="482"/>
      <c r="AD9" s="482"/>
      <c r="AE9" s="482"/>
      <c r="AF9" s="482"/>
      <c r="AG9" s="482"/>
      <c r="AH9" s="482"/>
      <c r="AI9" s="483"/>
    </row>
    <row r="10" spans="1:35" ht="19.899999999999999" customHeight="1" x14ac:dyDescent="0.2">
      <c r="A10" s="381" t="s">
        <v>128</v>
      </c>
      <c r="B10" s="382"/>
      <c r="C10" s="382"/>
      <c r="D10" s="382"/>
      <c r="E10" s="391" t="s">
        <v>129</v>
      </c>
      <c r="F10" s="392"/>
      <c r="G10" s="392"/>
      <c r="H10" s="392"/>
      <c r="I10" s="393"/>
      <c r="J10" s="409"/>
      <c r="K10" s="409"/>
      <c r="L10" s="409"/>
      <c r="M10" s="409"/>
      <c r="N10" s="409"/>
      <c r="O10" s="409"/>
      <c r="P10" s="409"/>
      <c r="Q10" s="409"/>
      <c r="R10" s="409"/>
      <c r="S10" s="409"/>
      <c r="T10" s="409"/>
      <c r="U10" s="409"/>
      <c r="V10" s="409"/>
      <c r="W10" s="409"/>
      <c r="X10" s="409"/>
      <c r="Y10" s="409"/>
      <c r="Z10" s="409"/>
      <c r="AA10" s="409"/>
      <c r="AB10" s="409"/>
      <c r="AC10" s="409"/>
      <c r="AD10" s="409"/>
      <c r="AE10" s="409"/>
      <c r="AF10" s="409"/>
      <c r="AG10" s="409"/>
      <c r="AH10" s="409"/>
      <c r="AI10" s="410"/>
    </row>
    <row r="11" spans="1:35" ht="19.899999999999999" customHeight="1" x14ac:dyDescent="0.2">
      <c r="A11" s="430"/>
      <c r="B11" s="415"/>
      <c r="C11" s="415"/>
      <c r="D11" s="415"/>
      <c r="E11" s="394" t="s">
        <v>130</v>
      </c>
      <c r="F11" s="384"/>
      <c r="G11" s="384"/>
      <c r="H11" s="384"/>
      <c r="I11" s="395"/>
      <c r="J11" s="437"/>
      <c r="K11" s="437"/>
      <c r="L11" s="437"/>
      <c r="M11" s="437"/>
      <c r="N11" s="437"/>
      <c r="O11" s="437"/>
      <c r="P11" s="437"/>
      <c r="Q11" s="437"/>
      <c r="R11" s="437"/>
      <c r="S11" s="437"/>
      <c r="T11" s="437"/>
      <c r="U11" s="437"/>
      <c r="V11" s="437"/>
      <c r="W11" s="437"/>
      <c r="X11" s="437"/>
      <c r="Y11" s="437"/>
      <c r="Z11" s="437"/>
      <c r="AA11" s="437"/>
      <c r="AB11" s="437"/>
      <c r="AC11" s="437"/>
      <c r="AD11" s="437"/>
      <c r="AE11" s="437"/>
      <c r="AF11" s="437"/>
      <c r="AG11" s="437"/>
      <c r="AH11" s="437"/>
      <c r="AI11" s="438"/>
    </row>
    <row r="12" spans="1:35" ht="19.899999999999999" customHeight="1" x14ac:dyDescent="0.2">
      <c r="A12" s="430"/>
      <c r="B12" s="415"/>
      <c r="C12" s="415"/>
      <c r="D12" s="415"/>
      <c r="E12" s="391"/>
      <c r="F12" s="392"/>
      <c r="G12" s="392"/>
      <c r="H12" s="392"/>
      <c r="I12" s="393"/>
      <c r="J12" s="437"/>
      <c r="K12" s="437"/>
      <c r="L12" s="437"/>
      <c r="M12" s="437"/>
      <c r="N12" s="437"/>
      <c r="O12" s="437"/>
      <c r="P12" s="437"/>
      <c r="Q12" s="437"/>
      <c r="R12" s="437"/>
      <c r="S12" s="437"/>
      <c r="T12" s="437"/>
      <c r="U12" s="437"/>
      <c r="V12" s="437"/>
      <c r="W12" s="437"/>
      <c r="X12" s="437"/>
      <c r="Y12" s="437"/>
      <c r="Z12" s="437"/>
      <c r="AA12" s="437"/>
      <c r="AB12" s="437"/>
      <c r="AC12" s="437"/>
      <c r="AD12" s="437"/>
      <c r="AE12" s="437"/>
      <c r="AF12" s="437"/>
      <c r="AG12" s="437"/>
      <c r="AH12" s="437"/>
      <c r="AI12" s="438"/>
    </row>
    <row r="13" spans="1:35" ht="19.899999999999999" customHeight="1" thickBot="1" x14ac:dyDescent="0.25">
      <c r="A13" s="478"/>
      <c r="B13" s="479"/>
      <c r="C13" s="479"/>
      <c r="D13" s="479"/>
      <c r="E13" s="456"/>
      <c r="F13" s="457"/>
      <c r="G13" s="457"/>
      <c r="H13" s="457"/>
      <c r="I13" s="458"/>
      <c r="J13" s="476"/>
      <c r="K13" s="476"/>
      <c r="L13" s="476"/>
      <c r="M13" s="476"/>
      <c r="N13" s="476"/>
      <c r="O13" s="476"/>
      <c r="P13" s="476"/>
      <c r="Q13" s="476"/>
      <c r="R13" s="476"/>
      <c r="S13" s="476"/>
      <c r="T13" s="476"/>
      <c r="U13" s="476"/>
      <c r="V13" s="476"/>
      <c r="W13" s="476"/>
      <c r="X13" s="476"/>
      <c r="Y13" s="476"/>
      <c r="Z13" s="476"/>
      <c r="AA13" s="476"/>
      <c r="AB13" s="476"/>
      <c r="AC13" s="476"/>
      <c r="AD13" s="476"/>
      <c r="AE13" s="476"/>
      <c r="AF13" s="476"/>
      <c r="AG13" s="476"/>
      <c r="AH13" s="476"/>
      <c r="AI13" s="477"/>
    </row>
    <row r="14" spans="1:35" ht="15" customHeight="1" thickTop="1" x14ac:dyDescent="0.2">
      <c r="A14" s="473" t="s">
        <v>131</v>
      </c>
      <c r="B14" s="474"/>
      <c r="C14" s="474"/>
      <c r="D14" s="474"/>
      <c r="E14" s="474"/>
      <c r="F14" s="474"/>
      <c r="G14" s="474"/>
      <c r="H14" s="474"/>
      <c r="I14" s="474"/>
      <c r="J14" s="474"/>
      <c r="K14" s="474"/>
      <c r="L14" s="474"/>
      <c r="M14" s="474"/>
      <c r="N14" s="474"/>
      <c r="O14" s="474"/>
      <c r="P14" s="474"/>
      <c r="Q14" s="474"/>
      <c r="R14" s="474"/>
      <c r="S14" s="474"/>
      <c r="T14" s="474"/>
      <c r="U14" s="474"/>
      <c r="V14" s="474"/>
      <c r="W14" s="474"/>
      <c r="X14" s="474"/>
      <c r="Y14" s="474"/>
      <c r="Z14" s="474"/>
      <c r="AA14" s="474"/>
      <c r="AB14" s="474"/>
      <c r="AC14" s="474"/>
      <c r="AD14" s="474"/>
      <c r="AE14" s="474"/>
      <c r="AF14" s="474"/>
      <c r="AG14" s="474"/>
      <c r="AH14" s="474"/>
      <c r="AI14" s="475"/>
    </row>
    <row r="15" spans="1:35" ht="15" customHeight="1" x14ac:dyDescent="0.2">
      <c r="A15" s="423"/>
      <c r="B15" s="424"/>
      <c r="C15" s="424"/>
      <c r="D15" s="424"/>
      <c r="E15" s="424"/>
      <c r="F15" s="474"/>
      <c r="G15" s="474"/>
      <c r="H15" s="474"/>
      <c r="I15" s="474"/>
      <c r="J15" s="474"/>
      <c r="K15" s="474"/>
      <c r="L15" s="474"/>
      <c r="M15" s="474"/>
      <c r="N15" s="474"/>
      <c r="O15" s="474"/>
      <c r="P15" s="474"/>
      <c r="Q15" s="474"/>
      <c r="R15" s="474"/>
      <c r="S15" s="474"/>
      <c r="T15" s="474"/>
      <c r="U15" s="474"/>
      <c r="V15" s="474"/>
      <c r="W15" s="474"/>
      <c r="X15" s="474"/>
      <c r="Y15" s="474"/>
      <c r="Z15" s="474"/>
      <c r="AA15" s="474"/>
      <c r="AB15" s="474"/>
      <c r="AC15" s="474"/>
      <c r="AD15" s="474"/>
      <c r="AE15" s="474"/>
      <c r="AF15" s="474"/>
      <c r="AG15" s="474"/>
      <c r="AH15" s="474"/>
      <c r="AI15" s="475"/>
    </row>
    <row r="16" spans="1:35" ht="19.5" customHeight="1" x14ac:dyDescent="0.2">
      <c r="A16" s="375" t="s">
        <v>30</v>
      </c>
      <c r="B16" s="376"/>
      <c r="C16" s="376"/>
      <c r="D16" s="376"/>
      <c r="E16" s="391" t="s">
        <v>129</v>
      </c>
      <c r="F16" s="392"/>
      <c r="G16" s="392"/>
      <c r="H16" s="392"/>
      <c r="I16" s="393"/>
      <c r="J16" s="409"/>
      <c r="K16" s="409"/>
      <c r="L16" s="409"/>
      <c r="M16" s="409"/>
      <c r="N16" s="409"/>
      <c r="O16" s="409"/>
      <c r="P16" s="409"/>
      <c r="Q16" s="409"/>
      <c r="R16" s="409"/>
      <c r="S16" s="409"/>
      <c r="T16" s="409"/>
      <c r="U16" s="409"/>
      <c r="V16" s="409"/>
      <c r="W16" s="409"/>
      <c r="X16" s="409"/>
      <c r="Y16" s="409"/>
      <c r="Z16" s="409"/>
      <c r="AA16" s="409"/>
      <c r="AB16" s="409"/>
      <c r="AC16" s="409"/>
      <c r="AD16" s="409"/>
      <c r="AE16" s="409"/>
      <c r="AF16" s="409"/>
      <c r="AG16" s="409"/>
      <c r="AH16" s="409"/>
      <c r="AI16" s="410"/>
    </row>
    <row r="17" spans="1:35" ht="19.5" customHeight="1" x14ac:dyDescent="0.2">
      <c r="A17" s="377"/>
      <c r="B17" s="378"/>
      <c r="C17" s="378"/>
      <c r="D17" s="378"/>
      <c r="E17" s="394" t="s">
        <v>130</v>
      </c>
      <c r="F17" s="384"/>
      <c r="G17" s="384"/>
      <c r="H17" s="384"/>
      <c r="I17" s="395"/>
      <c r="J17" s="437"/>
      <c r="K17" s="437"/>
      <c r="L17" s="437"/>
      <c r="M17" s="437"/>
      <c r="N17" s="437"/>
      <c r="O17" s="437"/>
      <c r="P17" s="437"/>
      <c r="Q17" s="437"/>
      <c r="R17" s="437"/>
      <c r="S17" s="437"/>
      <c r="T17" s="437"/>
      <c r="U17" s="437"/>
      <c r="V17" s="437"/>
      <c r="W17" s="437"/>
      <c r="X17" s="437"/>
      <c r="Y17" s="437"/>
      <c r="Z17" s="437"/>
      <c r="AA17" s="437"/>
      <c r="AB17" s="437"/>
      <c r="AC17" s="437"/>
      <c r="AD17" s="437"/>
      <c r="AE17" s="437"/>
      <c r="AF17" s="437"/>
      <c r="AG17" s="437"/>
      <c r="AH17" s="437"/>
      <c r="AI17" s="438"/>
    </row>
    <row r="18" spans="1:35" ht="19.5" customHeight="1" x14ac:dyDescent="0.2">
      <c r="A18" s="377"/>
      <c r="B18" s="378"/>
      <c r="C18" s="378"/>
      <c r="D18" s="378"/>
      <c r="E18" s="391"/>
      <c r="F18" s="392"/>
      <c r="G18" s="392"/>
      <c r="H18" s="392"/>
      <c r="I18" s="393"/>
      <c r="J18" s="437"/>
      <c r="K18" s="437"/>
      <c r="L18" s="437"/>
      <c r="M18" s="437"/>
      <c r="N18" s="437"/>
      <c r="O18" s="437"/>
      <c r="P18" s="437"/>
      <c r="Q18" s="437"/>
      <c r="R18" s="437"/>
      <c r="S18" s="437"/>
      <c r="T18" s="437"/>
      <c r="U18" s="437"/>
      <c r="V18" s="437"/>
      <c r="W18" s="437"/>
      <c r="X18" s="437"/>
      <c r="Y18" s="437"/>
      <c r="Z18" s="437"/>
      <c r="AA18" s="437"/>
      <c r="AB18" s="437"/>
      <c r="AC18" s="437"/>
      <c r="AD18" s="437"/>
      <c r="AE18" s="437"/>
      <c r="AF18" s="437"/>
      <c r="AG18" s="437"/>
      <c r="AH18" s="437"/>
      <c r="AI18" s="438"/>
    </row>
    <row r="19" spans="1:35" ht="19.5" customHeight="1" x14ac:dyDescent="0.2">
      <c r="A19" s="379"/>
      <c r="B19" s="380"/>
      <c r="C19" s="380"/>
      <c r="D19" s="380"/>
      <c r="E19" s="391"/>
      <c r="F19" s="392"/>
      <c r="G19" s="392"/>
      <c r="H19" s="392"/>
      <c r="I19" s="393"/>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c r="AG19" s="460"/>
      <c r="AH19" s="460"/>
      <c r="AI19" s="461"/>
    </row>
    <row r="20" spans="1:35" ht="19.5" customHeight="1" x14ac:dyDescent="0.2">
      <c r="A20" s="381" t="s">
        <v>33</v>
      </c>
      <c r="B20" s="382"/>
      <c r="C20" s="382"/>
      <c r="D20" s="382"/>
      <c r="E20" s="396" t="s">
        <v>132</v>
      </c>
      <c r="F20" s="382"/>
      <c r="G20" s="397"/>
      <c r="H20" s="413" t="s">
        <v>133</v>
      </c>
      <c r="I20" s="413"/>
      <c r="J20" s="413"/>
      <c r="K20" s="413"/>
      <c r="L20" s="413"/>
      <c r="M20" s="413"/>
      <c r="N20" s="413"/>
      <c r="O20" s="413"/>
      <c r="P20" s="413"/>
      <c r="Q20" s="413"/>
      <c r="R20" s="413"/>
      <c r="S20" s="413"/>
      <c r="T20" s="453"/>
      <c r="U20" s="412"/>
      <c r="V20" s="411"/>
      <c r="W20" s="412"/>
      <c r="X20" s="411"/>
      <c r="Y20" s="412"/>
      <c r="Z20" s="411"/>
      <c r="AA20" s="412"/>
      <c r="AB20" s="411"/>
      <c r="AC20" s="459"/>
      <c r="AD20" s="451" t="s">
        <v>134</v>
      </c>
      <c r="AE20" s="451"/>
      <c r="AF20" s="451"/>
      <c r="AG20" s="451"/>
      <c r="AH20" s="451"/>
      <c r="AI20" s="452"/>
    </row>
    <row r="21" spans="1:35" ht="19.5" customHeight="1" x14ac:dyDescent="0.2">
      <c r="A21" s="383"/>
      <c r="B21" s="384"/>
      <c r="C21" s="384"/>
      <c r="D21" s="384"/>
      <c r="E21" s="394"/>
      <c r="F21" s="384"/>
      <c r="G21" s="395"/>
      <c r="H21" s="414"/>
      <c r="I21" s="414"/>
      <c r="J21" s="414"/>
      <c r="K21" s="414"/>
      <c r="L21" s="414"/>
      <c r="M21" s="414"/>
      <c r="N21" s="414"/>
      <c r="O21" s="414"/>
      <c r="P21" s="414"/>
      <c r="Q21" s="414"/>
      <c r="R21" s="414"/>
      <c r="S21" s="414"/>
      <c r="T21" s="455"/>
      <c r="U21" s="450"/>
      <c r="V21" s="449"/>
      <c r="W21" s="450"/>
      <c r="X21" s="449"/>
      <c r="Y21" s="450"/>
      <c r="Z21" s="449"/>
      <c r="AA21" s="450"/>
      <c r="AB21" s="449"/>
      <c r="AC21" s="466"/>
      <c r="AD21" s="454" t="str">
        <f>IF(COUNTA(T20:AC21)=0,"",ROUNDDOWN(((SUM(T20:AC21)+75))/(COUNTA(T20:AC21)+1),1))</f>
        <v/>
      </c>
      <c r="AE21" s="454"/>
      <c r="AF21" s="454"/>
      <c r="AG21" s="454"/>
      <c r="AH21" s="454"/>
      <c r="AI21" s="159" t="s">
        <v>135</v>
      </c>
    </row>
    <row r="22" spans="1:35" ht="19.5" customHeight="1" x14ac:dyDescent="0.2">
      <c r="A22" s="385" t="s">
        <v>136</v>
      </c>
      <c r="B22" s="386"/>
      <c r="C22" s="386"/>
      <c r="D22" s="386"/>
      <c r="E22" s="398" t="s">
        <v>181</v>
      </c>
      <c r="F22" s="399"/>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400"/>
    </row>
    <row r="23" spans="1:35" ht="19.5" customHeight="1" x14ac:dyDescent="0.2">
      <c r="A23" s="387"/>
      <c r="B23" s="388"/>
      <c r="C23" s="388"/>
      <c r="D23" s="388"/>
      <c r="E23" s="396">
        <v>1</v>
      </c>
      <c r="F23" s="397"/>
      <c r="G23" s="401" t="s">
        <v>129</v>
      </c>
      <c r="H23" s="401"/>
      <c r="I23" s="401"/>
      <c r="J23" s="401"/>
      <c r="K23" s="401"/>
      <c r="L23" s="408"/>
      <c r="M23" s="409"/>
      <c r="N23" s="409"/>
      <c r="O23" s="409"/>
      <c r="P23" s="409"/>
      <c r="Q23" s="409"/>
      <c r="R23" s="409"/>
      <c r="S23" s="409"/>
      <c r="T23" s="409"/>
      <c r="U23" s="409"/>
      <c r="V23" s="409"/>
      <c r="W23" s="409"/>
      <c r="X23" s="409"/>
      <c r="Y23" s="409"/>
      <c r="Z23" s="409"/>
      <c r="AA23" s="409"/>
      <c r="AB23" s="409"/>
      <c r="AC23" s="409"/>
      <c r="AD23" s="409"/>
      <c r="AE23" s="409"/>
      <c r="AF23" s="409"/>
      <c r="AG23" s="409"/>
      <c r="AH23" s="409"/>
      <c r="AI23" s="410"/>
    </row>
    <row r="24" spans="1:35" ht="19.5" customHeight="1" x14ac:dyDescent="0.2">
      <c r="A24" s="387"/>
      <c r="B24" s="388"/>
      <c r="C24" s="388"/>
      <c r="D24" s="388"/>
      <c r="E24" s="404"/>
      <c r="F24" s="405"/>
      <c r="G24" s="401" t="s">
        <v>130</v>
      </c>
      <c r="H24" s="401"/>
      <c r="I24" s="401"/>
      <c r="J24" s="401"/>
      <c r="K24" s="401"/>
      <c r="L24" s="448"/>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400"/>
    </row>
    <row r="25" spans="1:35" ht="19.5" customHeight="1" x14ac:dyDescent="0.2">
      <c r="A25" s="387"/>
      <c r="B25" s="388"/>
      <c r="C25" s="388"/>
      <c r="D25" s="388"/>
      <c r="E25" s="404"/>
      <c r="F25" s="405"/>
      <c r="G25" s="401"/>
      <c r="H25" s="401"/>
      <c r="I25" s="401"/>
      <c r="J25" s="401"/>
      <c r="K25" s="401"/>
      <c r="L25" s="448"/>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400"/>
    </row>
    <row r="26" spans="1:35" ht="19.5" customHeight="1" x14ac:dyDescent="0.2">
      <c r="A26" s="387"/>
      <c r="B26" s="388"/>
      <c r="C26" s="388"/>
      <c r="D26" s="388"/>
      <c r="E26" s="394"/>
      <c r="F26" s="395"/>
      <c r="G26" s="401"/>
      <c r="H26" s="401"/>
      <c r="I26" s="401"/>
      <c r="J26" s="401"/>
      <c r="K26" s="401"/>
      <c r="L26" s="448"/>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400"/>
    </row>
    <row r="27" spans="1:35" ht="19.5" customHeight="1" x14ac:dyDescent="0.2">
      <c r="A27" s="387"/>
      <c r="B27" s="388"/>
      <c r="C27" s="388"/>
      <c r="D27" s="388"/>
      <c r="E27" s="396">
        <v>2</v>
      </c>
      <c r="F27" s="397"/>
      <c r="G27" s="401" t="s">
        <v>129</v>
      </c>
      <c r="H27" s="401"/>
      <c r="I27" s="401"/>
      <c r="J27" s="401"/>
      <c r="K27" s="401"/>
      <c r="L27" s="408"/>
      <c r="M27" s="409"/>
      <c r="N27" s="409"/>
      <c r="O27" s="409"/>
      <c r="P27" s="409"/>
      <c r="Q27" s="409"/>
      <c r="R27" s="409"/>
      <c r="S27" s="409"/>
      <c r="T27" s="409"/>
      <c r="U27" s="409"/>
      <c r="V27" s="409"/>
      <c r="W27" s="409"/>
      <c r="X27" s="409"/>
      <c r="Y27" s="409"/>
      <c r="Z27" s="409"/>
      <c r="AA27" s="409"/>
      <c r="AB27" s="409"/>
      <c r="AC27" s="409"/>
      <c r="AD27" s="409"/>
      <c r="AE27" s="409"/>
      <c r="AF27" s="409"/>
      <c r="AG27" s="409"/>
      <c r="AH27" s="409"/>
      <c r="AI27" s="410"/>
    </row>
    <row r="28" spans="1:35" ht="19.5" customHeight="1" x14ac:dyDescent="0.2">
      <c r="A28" s="387"/>
      <c r="B28" s="388"/>
      <c r="C28" s="388"/>
      <c r="D28" s="388"/>
      <c r="E28" s="404"/>
      <c r="F28" s="405"/>
      <c r="G28" s="402" t="s">
        <v>130</v>
      </c>
      <c r="H28" s="402"/>
      <c r="I28" s="402"/>
      <c r="J28" s="402"/>
      <c r="K28" s="402"/>
      <c r="L28" s="462"/>
      <c r="M28" s="437"/>
      <c r="N28" s="437"/>
      <c r="O28" s="437"/>
      <c r="P28" s="437"/>
      <c r="Q28" s="437"/>
      <c r="R28" s="437"/>
      <c r="S28" s="437"/>
      <c r="T28" s="437"/>
      <c r="U28" s="437"/>
      <c r="V28" s="437"/>
      <c r="W28" s="437"/>
      <c r="X28" s="437"/>
      <c r="Y28" s="437"/>
      <c r="Z28" s="437"/>
      <c r="AA28" s="437"/>
      <c r="AB28" s="437"/>
      <c r="AC28" s="437"/>
      <c r="AD28" s="437"/>
      <c r="AE28" s="437"/>
      <c r="AF28" s="437"/>
      <c r="AG28" s="437"/>
      <c r="AH28" s="437"/>
      <c r="AI28" s="438"/>
    </row>
    <row r="29" spans="1:35" ht="19.5" customHeight="1" x14ac:dyDescent="0.2">
      <c r="A29" s="387"/>
      <c r="B29" s="388"/>
      <c r="C29" s="388"/>
      <c r="D29" s="388"/>
      <c r="E29" s="404"/>
      <c r="F29" s="405"/>
      <c r="G29" s="401"/>
      <c r="H29" s="401"/>
      <c r="I29" s="401"/>
      <c r="J29" s="401"/>
      <c r="K29" s="401"/>
      <c r="L29" s="462"/>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8"/>
    </row>
    <row r="30" spans="1:35" ht="19.5" customHeight="1" thickBot="1" x14ac:dyDescent="0.25">
      <c r="A30" s="389"/>
      <c r="B30" s="390"/>
      <c r="C30" s="390"/>
      <c r="D30" s="390"/>
      <c r="E30" s="406"/>
      <c r="F30" s="407"/>
      <c r="G30" s="403"/>
      <c r="H30" s="403"/>
      <c r="I30" s="403"/>
      <c r="J30" s="403"/>
      <c r="K30" s="403"/>
      <c r="L30" s="463"/>
      <c r="M30" s="464"/>
      <c r="N30" s="464"/>
      <c r="O30" s="464"/>
      <c r="P30" s="464"/>
      <c r="Q30" s="464"/>
      <c r="R30" s="464"/>
      <c r="S30" s="464"/>
      <c r="T30" s="464"/>
      <c r="U30" s="464"/>
      <c r="V30" s="464"/>
      <c r="W30" s="464"/>
      <c r="X30" s="464"/>
      <c r="Y30" s="464"/>
      <c r="Z30" s="464"/>
      <c r="AA30" s="464"/>
      <c r="AB30" s="464"/>
      <c r="AC30" s="464"/>
      <c r="AD30" s="464"/>
      <c r="AE30" s="464"/>
      <c r="AF30" s="464"/>
      <c r="AG30" s="464"/>
      <c r="AH30" s="464"/>
      <c r="AI30" s="465"/>
    </row>
    <row r="31" spans="1:35" ht="11.25" customHeight="1" x14ac:dyDescent="0.2">
      <c r="A31" s="160"/>
      <c r="B31" s="160"/>
      <c r="C31" s="160"/>
      <c r="D31" s="160"/>
      <c r="E31" s="160"/>
      <c r="F31" s="157"/>
      <c r="G31" s="157"/>
      <c r="H31" s="157"/>
      <c r="I31" s="157"/>
      <c r="J31" s="157"/>
      <c r="K31" s="157"/>
      <c r="L31" s="157"/>
      <c r="M31" s="157"/>
      <c r="N31" s="157"/>
      <c r="O31" s="157"/>
      <c r="P31" s="157"/>
      <c r="Q31" s="157"/>
      <c r="R31" s="157"/>
      <c r="S31" s="157"/>
      <c r="T31" s="157"/>
      <c r="U31" s="157"/>
      <c r="V31" s="157"/>
      <c r="W31" s="157"/>
      <c r="X31" s="157"/>
      <c r="Y31" s="157"/>
      <c r="Z31" s="157"/>
      <c r="AA31" s="157"/>
      <c r="AB31" s="157"/>
      <c r="AC31" s="157"/>
      <c r="AD31" s="157"/>
      <c r="AE31" s="157"/>
      <c r="AF31" s="157"/>
      <c r="AG31" s="157"/>
      <c r="AH31" s="157"/>
      <c r="AI31" s="157"/>
    </row>
    <row r="32" spans="1:35" ht="11.25" customHeight="1" thickBot="1" x14ac:dyDescent="0.25">
      <c r="A32" s="161"/>
      <c r="B32" s="161"/>
      <c r="C32" s="161"/>
      <c r="D32" s="157"/>
      <c r="E32" s="157"/>
    </row>
    <row r="33" spans="1:39" ht="15" customHeight="1" x14ac:dyDescent="0.2">
      <c r="A33" s="420" t="s">
        <v>137</v>
      </c>
      <c r="B33" s="421"/>
      <c r="C33" s="421"/>
      <c r="D33" s="421"/>
      <c r="E33" s="421"/>
      <c r="F33" s="421"/>
      <c r="G33" s="421"/>
      <c r="H33" s="421"/>
      <c r="I33" s="421"/>
      <c r="J33" s="421"/>
      <c r="K33" s="421"/>
      <c r="L33" s="421"/>
      <c r="M33" s="421"/>
      <c r="N33" s="421"/>
      <c r="O33" s="421"/>
      <c r="P33" s="421"/>
      <c r="Q33" s="421"/>
      <c r="R33" s="421"/>
      <c r="S33" s="421"/>
      <c r="T33" s="421"/>
      <c r="U33" s="421"/>
      <c r="V33" s="421"/>
      <c r="W33" s="421"/>
      <c r="X33" s="421"/>
      <c r="Y33" s="421"/>
      <c r="Z33" s="421"/>
      <c r="AA33" s="421"/>
      <c r="AB33" s="421"/>
      <c r="AC33" s="421"/>
      <c r="AD33" s="421"/>
      <c r="AE33" s="421"/>
      <c r="AF33" s="421"/>
      <c r="AG33" s="421"/>
      <c r="AH33" s="421"/>
      <c r="AI33" s="422"/>
    </row>
    <row r="34" spans="1:39" ht="18" customHeight="1" x14ac:dyDescent="0.2">
      <c r="A34" s="423"/>
      <c r="B34" s="424"/>
      <c r="C34" s="424"/>
      <c r="D34" s="424"/>
      <c r="E34" s="424"/>
      <c r="F34" s="424"/>
      <c r="G34" s="424"/>
      <c r="H34" s="424"/>
      <c r="I34" s="424"/>
      <c r="J34" s="424"/>
      <c r="K34" s="424"/>
      <c r="L34" s="424"/>
      <c r="M34" s="424"/>
      <c r="N34" s="424"/>
      <c r="O34" s="424"/>
      <c r="P34" s="424"/>
      <c r="Q34" s="424"/>
      <c r="R34" s="424"/>
      <c r="S34" s="424"/>
      <c r="T34" s="424"/>
      <c r="U34" s="424"/>
      <c r="V34" s="424"/>
      <c r="W34" s="424"/>
      <c r="X34" s="424"/>
      <c r="Y34" s="424"/>
      <c r="Z34" s="424"/>
      <c r="AA34" s="424"/>
      <c r="AB34" s="424"/>
      <c r="AC34" s="424"/>
      <c r="AD34" s="424"/>
      <c r="AE34" s="424"/>
      <c r="AF34" s="424"/>
      <c r="AG34" s="424"/>
      <c r="AH34" s="424"/>
      <c r="AI34" s="425"/>
      <c r="AL34" s="415"/>
      <c r="AM34" s="415"/>
    </row>
    <row r="35" spans="1:39" ht="18" customHeight="1" x14ac:dyDescent="0.2">
      <c r="A35" s="426" t="s">
        <v>138</v>
      </c>
      <c r="B35" s="427"/>
      <c r="C35" s="413" t="s">
        <v>139</v>
      </c>
      <c r="D35" s="413"/>
      <c r="E35" s="413"/>
      <c r="F35" s="413"/>
      <c r="G35" s="413"/>
      <c r="H35" s="413"/>
      <c r="I35" s="413"/>
      <c r="J35" s="413"/>
      <c r="K35" s="413"/>
      <c r="L35" s="413"/>
      <c r="M35" s="413"/>
      <c r="N35" s="413"/>
      <c r="O35" s="413"/>
      <c r="P35" s="413"/>
      <c r="Q35" s="413"/>
      <c r="R35" s="413"/>
      <c r="S35" s="413"/>
      <c r="T35" s="413"/>
      <c r="U35" s="413"/>
      <c r="V35" s="413"/>
      <c r="W35" s="413"/>
      <c r="X35" s="413"/>
      <c r="Y35" s="413"/>
      <c r="Z35" s="413"/>
      <c r="AA35" s="413"/>
      <c r="AB35" s="413"/>
      <c r="AC35" s="413"/>
      <c r="AD35" s="413"/>
      <c r="AE35" s="413"/>
      <c r="AF35" s="413"/>
      <c r="AG35" s="413"/>
      <c r="AH35" s="413"/>
      <c r="AI35" s="434"/>
      <c r="AL35" s="415"/>
      <c r="AM35" s="415"/>
    </row>
    <row r="36" spans="1:39" ht="18" customHeight="1" x14ac:dyDescent="0.2">
      <c r="A36" s="428"/>
      <c r="B36" s="429"/>
      <c r="C36" s="435"/>
      <c r="D36" s="435"/>
      <c r="E36" s="435"/>
      <c r="F36" s="435"/>
      <c r="G36" s="435"/>
      <c r="H36" s="435"/>
      <c r="I36" s="435"/>
      <c r="J36" s="435"/>
      <c r="K36" s="435"/>
      <c r="L36" s="435"/>
      <c r="M36" s="435"/>
      <c r="N36" s="435"/>
      <c r="O36" s="435"/>
      <c r="P36" s="435"/>
      <c r="Q36" s="435"/>
      <c r="R36" s="435"/>
      <c r="S36" s="435"/>
      <c r="T36" s="435"/>
      <c r="U36" s="435"/>
      <c r="V36" s="435"/>
      <c r="W36" s="435"/>
      <c r="X36" s="435"/>
      <c r="Y36" s="435"/>
      <c r="Z36" s="435"/>
      <c r="AA36" s="435"/>
      <c r="AB36" s="435"/>
      <c r="AC36" s="435"/>
      <c r="AD36" s="435"/>
      <c r="AE36" s="435"/>
      <c r="AF36" s="435"/>
      <c r="AG36" s="435"/>
      <c r="AH36" s="435"/>
      <c r="AI36" s="436"/>
    </row>
    <row r="37" spans="1:39" ht="18" customHeight="1" x14ac:dyDescent="0.2">
      <c r="A37" s="428" t="s">
        <v>140</v>
      </c>
      <c r="B37" s="429"/>
      <c r="C37" s="437" t="s">
        <v>141</v>
      </c>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c r="AH37" s="437"/>
      <c r="AI37" s="438"/>
    </row>
    <row r="38" spans="1:39" ht="18" customHeight="1" x14ac:dyDescent="0.2">
      <c r="A38" s="428"/>
      <c r="B38" s="429"/>
      <c r="C38" s="437"/>
      <c r="D38" s="437"/>
      <c r="E38" s="437"/>
      <c r="F38" s="437"/>
      <c r="G38" s="437"/>
      <c r="H38" s="437"/>
      <c r="I38" s="437"/>
      <c r="J38" s="437"/>
      <c r="K38" s="437"/>
      <c r="L38" s="437"/>
      <c r="M38" s="437"/>
      <c r="N38" s="437"/>
      <c r="O38" s="437"/>
      <c r="P38" s="437"/>
      <c r="Q38" s="437"/>
      <c r="R38" s="437"/>
      <c r="S38" s="437"/>
      <c r="T38" s="437"/>
      <c r="U38" s="437"/>
      <c r="V38" s="437"/>
      <c r="W38" s="437"/>
      <c r="X38" s="437"/>
      <c r="Y38" s="437"/>
      <c r="Z38" s="437"/>
      <c r="AA38" s="437"/>
      <c r="AB38" s="437"/>
      <c r="AC38" s="437"/>
      <c r="AD38" s="437"/>
      <c r="AE38" s="437"/>
      <c r="AF38" s="437"/>
      <c r="AG38" s="437"/>
      <c r="AH38" s="437"/>
      <c r="AI38" s="438"/>
    </row>
    <row r="39" spans="1:39" ht="18" customHeight="1" thickBot="1" x14ac:dyDescent="0.25">
      <c r="A39" s="162"/>
      <c r="B39" s="163"/>
      <c r="C39" s="163"/>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5"/>
    </row>
    <row r="40" spans="1:39" ht="18" customHeight="1" thickTop="1" x14ac:dyDescent="0.2">
      <c r="A40" s="431" t="s">
        <v>142</v>
      </c>
      <c r="B40" s="432"/>
      <c r="C40" s="432"/>
      <c r="D40" s="432"/>
      <c r="E40" s="432"/>
      <c r="F40" s="432"/>
      <c r="G40" s="432"/>
      <c r="H40" s="432"/>
      <c r="I40" s="432"/>
      <c r="J40" s="432"/>
      <c r="K40" s="432"/>
      <c r="L40" s="432"/>
      <c r="M40" s="432"/>
      <c r="N40" s="432"/>
      <c r="O40" s="432"/>
      <c r="P40" s="432"/>
      <c r="Q40" s="432"/>
      <c r="R40" s="432"/>
      <c r="S40" s="432"/>
      <c r="T40" s="432"/>
      <c r="U40" s="432"/>
      <c r="V40" s="432"/>
      <c r="W40" s="432"/>
      <c r="X40" s="432"/>
      <c r="Y40" s="432"/>
      <c r="Z40" s="432"/>
      <c r="AA40" s="432"/>
      <c r="AB40" s="432"/>
      <c r="AC40" s="432"/>
      <c r="AD40" s="432"/>
      <c r="AE40" s="432"/>
      <c r="AF40" s="432"/>
      <c r="AG40" s="432"/>
      <c r="AH40" s="432"/>
      <c r="AI40" s="433"/>
    </row>
    <row r="41" spans="1:39" ht="18" customHeight="1" x14ac:dyDescent="0.2">
      <c r="A41" s="423"/>
      <c r="B41" s="424"/>
      <c r="C41" s="424"/>
      <c r="D41" s="424"/>
      <c r="E41" s="424"/>
      <c r="F41" s="424"/>
      <c r="G41" s="424"/>
      <c r="H41" s="424"/>
      <c r="I41" s="424"/>
      <c r="J41" s="424"/>
      <c r="K41" s="424"/>
      <c r="L41" s="424"/>
      <c r="M41" s="424"/>
      <c r="N41" s="424"/>
      <c r="O41" s="424"/>
      <c r="P41" s="424"/>
      <c r="Q41" s="424"/>
      <c r="R41" s="424"/>
      <c r="S41" s="424"/>
      <c r="T41" s="424"/>
      <c r="U41" s="424"/>
      <c r="V41" s="424"/>
      <c r="W41" s="424"/>
      <c r="X41" s="424"/>
      <c r="Y41" s="424"/>
      <c r="Z41" s="424"/>
      <c r="AA41" s="424"/>
      <c r="AB41" s="424"/>
      <c r="AC41" s="424"/>
      <c r="AD41" s="424"/>
      <c r="AE41" s="424"/>
      <c r="AF41" s="424"/>
      <c r="AG41" s="424"/>
      <c r="AH41" s="424"/>
      <c r="AI41" s="425"/>
    </row>
    <row r="42" spans="1:39" ht="18" customHeight="1" x14ac:dyDescent="0.2">
      <c r="A42" s="166" t="s">
        <v>143</v>
      </c>
      <c r="B42" s="167"/>
      <c r="C42" s="167"/>
      <c r="D42" s="168"/>
      <c r="E42" s="168"/>
      <c r="F42" s="168"/>
      <c r="G42" s="168"/>
      <c r="H42" s="168"/>
      <c r="I42" s="168"/>
      <c r="J42" s="168"/>
      <c r="K42" s="168"/>
      <c r="L42" s="168"/>
      <c r="M42" s="168"/>
      <c r="N42" s="168"/>
      <c r="O42" s="168"/>
      <c r="P42" s="168"/>
      <c r="Q42" s="168"/>
      <c r="R42" s="168"/>
      <c r="S42" s="168"/>
      <c r="T42" s="168"/>
      <c r="U42" s="168"/>
      <c r="V42" s="168"/>
      <c r="W42" s="168"/>
      <c r="X42" s="168"/>
      <c r="Y42" s="168"/>
      <c r="Z42" s="168"/>
      <c r="AA42" s="168"/>
      <c r="AB42" s="168"/>
      <c r="AC42" s="168"/>
      <c r="AD42" s="168"/>
      <c r="AE42" s="168"/>
      <c r="AF42" s="168"/>
      <c r="AG42" s="168"/>
      <c r="AH42" s="168"/>
      <c r="AI42" s="169"/>
    </row>
    <row r="43" spans="1:39" ht="18" customHeight="1" x14ac:dyDescent="0.2">
      <c r="A43" s="430" t="s">
        <v>144</v>
      </c>
      <c r="B43" s="378"/>
      <c r="C43" s="435" t="s">
        <v>145</v>
      </c>
      <c r="D43" s="435"/>
      <c r="E43" s="435"/>
      <c r="F43" s="435"/>
      <c r="G43" s="435"/>
      <c r="H43" s="435"/>
      <c r="I43" s="435"/>
      <c r="J43" s="435"/>
      <c r="K43" s="435"/>
      <c r="L43" s="435"/>
      <c r="M43" s="435"/>
      <c r="N43" s="435"/>
      <c r="O43" s="435"/>
      <c r="P43" s="435"/>
      <c r="Q43" s="435"/>
      <c r="R43" s="435"/>
      <c r="S43" s="435"/>
      <c r="T43" s="435"/>
      <c r="U43" s="435"/>
      <c r="V43" s="435"/>
      <c r="W43" s="435"/>
      <c r="X43" s="435"/>
      <c r="Y43" s="435"/>
      <c r="Z43" s="435"/>
      <c r="AA43" s="435"/>
      <c r="AB43" s="435"/>
      <c r="AC43" s="435"/>
      <c r="AD43" s="435"/>
      <c r="AE43" s="435"/>
      <c r="AF43" s="435"/>
      <c r="AG43" s="435"/>
      <c r="AH43" s="435"/>
      <c r="AI43" s="436"/>
    </row>
    <row r="44" spans="1:39" ht="18" customHeight="1" x14ac:dyDescent="0.2">
      <c r="A44" s="377"/>
      <c r="B44" s="378"/>
      <c r="C44" s="435"/>
      <c r="D44" s="435"/>
      <c r="E44" s="435"/>
      <c r="F44" s="435"/>
      <c r="G44" s="435"/>
      <c r="H44" s="435"/>
      <c r="I44" s="435"/>
      <c r="J44" s="435"/>
      <c r="K44" s="435"/>
      <c r="L44" s="435"/>
      <c r="M44" s="435"/>
      <c r="N44" s="435"/>
      <c r="O44" s="435"/>
      <c r="P44" s="435"/>
      <c r="Q44" s="435"/>
      <c r="R44" s="435"/>
      <c r="S44" s="435"/>
      <c r="T44" s="435"/>
      <c r="U44" s="435"/>
      <c r="V44" s="435"/>
      <c r="W44" s="435"/>
      <c r="X44" s="435"/>
      <c r="Y44" s="435"/>
      <c r="Z44" s="435"/>
      <c r="AA44" s="435"/>
      <c r="AB44" s="435"/>
      <c r="AC44" s="435"/>
      <c r="AD44" s="435"/>
      <c r="AE44" s="435"/>
      <c r="AF44" s="435"/>
      <c r="AG44" s="435"/>
      <c r="AH44" s="435"/>
      <c r="AI44" s="436"/>
    </row>
    <row r="45" spans="1:39" ht="18" customHeight="1" x14ac:dyDescent="0.2">
      <c r="A45" s="377"/>
      <c r="B45" s="378"/>
      <c r="C45" s="435"/>
      <c r="D45" s="435"/>
      <c r="E45" s="435"/>
      <c r="F45" s="435"/>
      <c r="G45" s="435"/>
      <c r="H45" s="435"/>
      <c r="I45" s="435"/>
      <c r="J45" s="435"/>
      <c r="K45" s="435"/>
      <c r="L45" s="435"/>
      <c r="M45" s="435"/>
      <c r="N45" s="435"/>
      <c r="O45" s="435"/>
      <c r="P45" s="435"/>
      <c r="Q45" s="435"/>
      <c r="R45" s="435"/>
      <c r="S45" s="435"/>
      <c r="T45" s="435"/>
      <c r="U45" s="435"/>
      <c r="V45" s="435"/>
      <c r="W45" s="435"/>
      <c r="X45" s="435"/>
      <c r="Y45" s="435"/>
      <c r="Z45" s="435"/>
      <c r="AA45" s="435"/>
      <c r="AB45" s="435"/>
      <c r="AC45" s="435"/>
      <c r="AD45" s="435"/>
      <c r="AE45" s="435"/>
      <c r="AF45" s="435"/>
      <c r="AG45" s="435"/>
      <c r="AH45" s="435"/>
      <c r="AI45" s="436"/>
    </row>
    <row r="46" spans="1:39" ht="18" customHeight="1" x14ac:dyDescent="0.2">
      <c r="A46" s="170"/>
      <c r="D46" s="156" t="s">
        <v>146</v>
      </c>
      <c r="E46" s="171"/>
      <c r="F46" s="171"/>
      <c r="G46" s="171"/>
      <c r="H46" s="171"/>
      <c r="I46" s="171"/>
      <c r="J46" s="171"/>
      <c r="K46" s="171"/>
      <c r="L46" s="171"/>
      <c r="M46" s="171"/>
      <c r="N46" s="171"/>
      <c r="O46" s="171"/>
      <c r="P46" s="171"/>
      <c r="Q46" s="171"/>
      <c r="R46" s="171"/>
      <c r="S46" s="171"/>
      <c r="T46" s="171"/>
      <c r="U46" s="171"/>
      <c r="V46" s="171"/>
      <c r="W46" s="171"/>
      <c r="X46" s="171"/>
      <c r="Y46" s="171"/>
      <c r="Z46" s="171"/>
      <c r="AA46" s="171"/>
      <c r="AB46" s="171"/>
      <c r="AC46" s="171"/>
      <c r="AD46" s="171"/>
      <c r="AE46" s="171"/>
      <c r="AF46" s="171"/>
      <c r="AG46" s="171"/>
      <c r="AH46" s="171"/>
      <c r="AI46" s="172"/>
    </row>
    <row r="47" spans="1:39" ht="18" customHeight="1" x14ac:dyDescent="0.2">
      <c r="A47" s="173"/>
      <c r="B47" s="174"/>
      <c r="C47" s="174"/>
      <c r="D47" s="175"/>
      <c r="E47" s="175"/>
      <c r="F47" s="175"/>
      <c r="G47" s="175"/>
      <c r="H47" s="175"/>
      <c r="I47" s="175"/>
      <c r="J47" s="175"/>
      <c r="K47" s="175"/>
      <c r="L47" s="175"/>
      <c r="M47" s="175"/>
      <c r="N47" s="175"/>
      <c r="O47" s="175"/>
      <c r="P47" s="175"/>
      <c r="Q47" s="175"/>
      <c r="R47" s="175"/>
      <c r="S47" s="175"/>
      <c r="T47" s="175"/>
      <c r="U47" s="175"/>
      <c r="V47" s="175"/>
      <c r="W47" s="175"/>
      <c r="X47" s="175"/>
      <c r="Y47" s="175"/>
      <c r="Z47" s="175"/>
      <c r="AA47" s="175"/>
      <c r="AB47" s="175"/>
      <c r="AC47" s="175"/>
      <c r="AD47" s="175"/>
      <c r="AE47" s="175"/>
      <c r="AF47" s="175"/>
      <c r="AG47" s="175"/>
      <c r="AH47" s="175"/>
      <c r="AI47" s="176"/>
    </row>
    <row r="48" spans="1:39" ht="18" customHeight="1" x14ac:dyDescent="0.2">
      <c r="A48" s="177"/>
      <c r="B48" s="174"/>
      <c r="C48" s="174"/>
      <c r="D48" s="175"/>
      <c r="E48" s="175"/>
      <c r="F48" s="175"/>
      <c r="G48" s="175"/>
      <c r="H48" s="175"/>
      <c r="I48" s="175"/>
      <c r="J48" s="175"/>
      <c r="K48" s="175"/>
      <c r="L48" s="175"/>
      <c r="M48" s="175"/>
      <c r="N48" s="175"/>
      <c r="O48" s="175"/>
      <c r="P48" s="175"/>
      <c r="Q48" s="175"/>
      <c r="R48" s="175"/>
      <c r="S48" s="175"/>
      <c r="T48" s="175"/>
      <c r="U48" s="175"/>
      <c r="V48" s="175"/>
      <c r="W48" s="175"/>
      <c r="X48" s="175"/>
      <c r="Y48" s="175"/>
      <c r="Z48" s="175"/>
      <c r="AA48" s="175"/>
      <c r="AB48" s="175"/>
      <c r="AC48" s="175"/>
      <c r="AD48" s="175"/>
      <c r="AE48" s="175"/>
      <c r="AF48" s="175"/>
      <c r="AG48" s="175"/>
      <c r="AH48" s="175"/>
      <c r="AI48" s="176"/>
    </row>
    <row r="49" spans="1:35" ht="18" customHeight="1" x14ac:dyDescent="0.2">
      <c r="A49" s="173"/>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c r="AA49" s="175"/>
      <c r="AB49" s="175"/>
      <c r="AC49" s="175"/>
      <c r="AD49" s="175"/>
      <c r="AE49" s="175"/>
      <c r="AF49" s="175"/>
      <c r="AG49" s="175"/>
      <c r="AH49" s="175"/>
      <c r="AI49" s="176"/>
    </row>
    <row r="50" spans="1:35" ht="18" customHeight="1" x14ac:dyDescent="0.2">
      <c r="A50" s="173"/>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6"/>
    </row>
    <row r="51" spans="1:35" ht="18" customHeight="1" x14ac:dyDescent="0.2">
      <c r="A51" s="173"/>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c r="Z51" s="175"/>
      <c r="AA51" s="175"/>
      <c r="AB51" s="175"/>
      <c r="AC51" s="175"/>
      <c r="AD51" s="175"/>
      <c r="AE51" s="175"/>
      <c r="AF51" s="175"/>
      <c r="AG51" s="175"/>
      <c r="AH51" s="175"/>
      <c r="AI51" s="176"/>
    </row>
    <row r="52" spans="1:35" ht="18" customHeight="1" x14ac:dyDescent="0.2">
      <c r="A52" s="170"/>
      <c r="AI52" s="178"/>
    </row>
    <row r="53" spans="1:35" ht="18" customHeight="1" x14ac:dyDescent="0.2">
      <c r="A53" s="170"/>
      <c r="AI53" s="178"/>
    </row>
    <row r="54" spans="1:35" ht="18" customHeight="1" x14ac:dyDescent="0.2">
      <c r="A54" s="170"/>
      <c r="AI54" s="178"/>
    </row>
    <row r="55" spans="1:35" ht="18" customHeight="1" x14ac:dyDescent="0.2">
      <c r="A55" s="179" t="s">
        <v>147</v>
      </c>
      <c r="B55" s="167"/>
      <c r="C55" s="167"/>
      <c r="D55" s="168"/>
      <c r="E55" s="168"/>
      <c r="F55" s="168"/>
      <c r="G55" s="168"/>
      <c r="H55" s="168"/>
      <c r="I55" s="168"/>
      <c r="J55" s="168"/>
      <c r="K55" s="168"/>
      <c r="L55" s="168"/>
      <c r="M55" s="168"/>
      <c r="N55" s="168"/>
      <c r="O55" s="168"/>
      <c r="P55" s="168"/>
      <c r="Q55" s="168"/>
      <c r="R55" s="168"/>
      <c r="S55" s="168"/>
      <c r="T55" s="168"/>
      <c r="U55" s="168"/>
      <c r="V55" s="168"/>
      <c r="W55" s="168"/>
      <c r="X55" s="168"/>
      <c r="Y55" s="168"/>
      <c r="Z55" s="168"/>
      <c r="AA55" s="168"/>
      <c r="AB55" s="168"/>
      <c r="AC55" s="168"/>
      <c r="AD55" s="168"/>
      <c r="AE55" s="168"/>
      <c r="AF55" s="168"/>
      <c r="AG55" s="168"/>
      <c r="AH55" s="168"/>
      <c r="AI55" s="169"/>
    </row>
    <row r="56" spans="1:35" ht="18" customHeight="1" x14ac:dyDescent="0.2">
      <c r="A56" s="416" t="s">
        <v>140</v>
      </c>
      <c r="B56" s="417"/>
      <c r="C56" s="439" t="s">
        <v>182</v>
      </c>
      <c r="D56" s="439"/>
      <c r="E56" s="439"/>
      <c r="F56" s="439"/>
      <c r="G56" s="439"/>
      <c r="H56" s="439"/>
      <c r="I56" s="439"/>
      <c r="J56" s="439"/>
      <c r="K56" s="439"/>
      <c r="L56" s="439"/>
      <c r="M56" s="439"/>
      <c r="N56" s="439"/>
      <c r="O56" s="439"/>
      <c r="P56" s="439"/>
      <c r="Q56" s="439"/>
      <c r="R56" s="439"/>
      <c r="S56" s="439"/>
      <c r="T56" s="439"/>
      <c r="U56" s="439"/>
      <c r="V56" s="439"/>
      <c r="W56" s="439"/>
      <c r="X56" s="439"/>
      <c r="Y56" s="439"/>
      <c r="Z56" s="439"/>
      <c r="AA56" s="439"/>
      <c r="AB56" s="439"/>
      <c r="AC56" s="439"/>
      <c r="AD56" s="439"/>
      <c r="AE56" s="439"/>
      <c r="AF56" s="439"/>
      <c r="AG56" s="439"/>
      <c r="AH56" s="439"/>
      <c r="AI56" s="440"/>
    </row>
    <row r="57" spans="1:35" ht="18" customHeight="1" thickBot="1" x14ac:dyDescent="0.25">
      <c r="A57" s="418"/>
      <c r="B57" s="419"/>
      <c r="C57" s="441"/>
      <c r="D57" s="441"/>
      <c r="E57" s="441"/>
      <c r="F57" s="441"/>
      <c r="G57" s="441"/>
      <c r="H57" s="441"/>
      <c r="I57" s="441"/>
      <c r="J57" s="441"/>
      <c r="K57" s="441"/>
      <c r="L57" s="441"/>
      <c r="M57" s="441"/>
      <c r="N57" s="441"/>
      <c r="O57" s="441"/>
      <c r="P57" s="441"/>
      <c r="Q57" s="441"/>
      <c r="R57" s="441"/>
      <c r="S57" s="441"/>
      <c r="T57" s="441"/>
      <c r="U57" s="441"/>
      <c r="V57" s="441"/>
      <c r="W57" s="441"/>
      <c r="X57" s="441"/>
      <c r="Y57" s="441"/>
      <c r="Z57" s="441"/>
      <c r="AA57" s="441"/>
      <c r="AB57" s="441"/>
      <c r="AC57" s="441"/>
      <c r="AD57" s="441"/>
      <c r="AE57" s="441"/>
      <c r="AF57" s="441"/>
      <c r="AG57" s="441"/>
      <c r="AH57" s="441"/>
      <c r="AI57" s="442"/>
    </row>
    <row r="67" ht="26.25" customHeight="1" x14ac:dyDescent="0.2"/>
    <row r="68" ht="26.25" customHeight="1" x14ac:dyDescent="0.2"/>
    <row r="69" ht="26.25" customHeight="1" x14ac:dyDescent="0.2"/>
    <row r="70" ht="26.25" customHeight="1" x14ac:dyDescent="0.2"/>
  </sheetData>
  <sheetProtection selectLockedCells="1"/>
  <mergeCells count="59">
    <mergeCell ref="L28:AI30"/>
    <mergeCell ref="L23:AI23"/>
    <mergeCell ref="AB21:AC21"/>
    <mergeCell ref="V21:W21"/>
    <mergeCell ref="R2:AI2"/>
    <mergeCell ref="O2:Q2"/>
    <mergeCell ref="A14:AI15"/>
    <mergeCell ref="J11:AI13"/>
    <mergeCell ref="J7:AI7"/>
    <mergeCell ref="J10:AI10"/>
    <mergeCell ref="A3:AI4"/>
    <mergeCell ref="A5:D9"/>
    <mergeCell ref="A10:D13"/>
    <mergeCell ref="J16:AI16"/>
    <mergeCell ref="J5:AI6"/>
    <mergeCell ref="J8:AI9"/>
    <mergeCell ref="E5:I6"/>
    <mergeCell ref="E7:I7"/>
    <mergeCell ref="E8:I9"/>
    <mergeCell ref="L24:AI26"/>
    <mergeCell ref="X21:Y21"/>
    <mergeCell ref="AD20:AI20"/>
    <mergeCell ref="Z21:AA21"/>
    <mergeCell ref="T20:U20"/>
    <mergeCell ref="V20:W20"/>
    <mergeCell ref="AD21:AH21"/>
    <mergeCell ref="T21:U21"/>
    <mergeCell ref="E10:I10"/>
    <mergeCell ref="E11:I13"/>
    <mergeCell ref="X20:Y20"/>
    <mergeCell ref="AB20:AC20"/>
    <mergeCell ref="J17:AI19"/>
    <mergeCell ref="AL34:AM35"/>
    <mergeCell ref="A56:B57"/>
    <mergeCell ref="A33:AI34"/>
    <mergeCell ref="A35:B36"/>
    <mergeCell ref="A37:B38"/>
    <mergeCell ref="A43:B45"/>
    <mergeCell ref="A40:AI41"/>
    <mergeCell ref="C35:AI36"/>
    <mergeCell ref="C37:AI38"/>
    <mergeCell ref="C43:AI45"/>
    <mergeCell ref="C56:AI57"/>
    <mergeCell ref="A16:D19"/>
    <mergeCell ref="A20:D21"/>
    <mergeCell ref="A22:D30"/>
    <mergeCell ref="E16:I16"/>
    <mergeCell ref="E17:I19"/>
    <mergeCell ref="E20:G21"/>
    <mergeCell ref="E22:AI22"/>
    <mergeCell ref="G23:K23"/>
    <mergeCell ref="G24:K26"/>
    <mergeCell ref="G27:K27"/>
    <mergeCell ref="G28:K30"/>
    <mergeCell ref="E23:F26"/>
    <mergeCell ref="E27:F30"/>
    <mergeCell ref="L27:AI27"/>
    <mergeCell ref="Z20:AA20"/>
    <mergeCell ref="H20:S21"/>
  </mergeCells>
  <phoneticPr fontId="2"/>
  <dataValidations xWindow="861" yWindow="271" count="1">
    <dataValidation type="whole" allowBlank="1" showInputMessage="1" showErrorMessage="1" sqref="T20:AC21" xr:uid="{00000000-0002-0000-0500-000000000000}">
      <formula1>1</formula1>
      <formula2>100</formula2>
    </dataValidation>
  </dataValidations>
  <printOptions horizontalCentered="1"/>
  <pageMargins left="0.39370078740157483" right="0.39370078740157483" top="0.59055118110236227" bottom="0.19685039370078741" header="0.31496062992125984" footer="0.31496062992125984"/>
  <pageSetup paperSize="9" scale="65" fitToWidth="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CF81"/>
  <sheetViews>
    <sheetView view="pageBreakPreview" zoomScaleNormal="100" zoomScaleSheetLayoutView="100" workbookViewId="0">
      <selection activeCell="AE19" sqref="AE19"/>
    </sheetView>
  </sheetViews>
  <sheetFormatPr defaultColWidth="3.1796875" defaultRowHeight="13" x14ac:dyDescent="0.2"/>
  <cols>
    <col min="1" max="3" width="1.7265625" style="2" customWidth="1"/>
    <col min="4" max="41" width="2" style="2" customWidth="1"/>
    <col min="42" max="42" width="2.81640625" style="2" customWidth="1"/>
    <col min="43" max="83" width="2" style="2" customWidth="1"/>
    <col min="84" max="84" width="3.7265625" style="2" customWidth="1"/>
    <col min="85" max="16384" width="3.1796875" style="2"/>
  </cols>
  <sheetData>
    <row r="1" spans="1:84" ht="18.75" customHeight="1" x14ac:dyDescent="0.2">
      <c r="A1" s="45" t="s">
        <v>148</v>
      </c>
      <c r="B1" s="1"/>
      <c r="Z1" s="3"/>
      <c r="AA1" s="3"/>
      <c r="AB1" s="3"/>
      <c r="AC1" s="3"/>
      <c r="AD1" s="3"/>
      <c r="AE1" s="3"/>
      <c r="AF1" s="3"/>
      <c r="AG1" s="3"/>
      <c r="AH1" s="3"/>
      <c r="AI1" s="3"/>
      <c r="AJ1" s="3"/>
      <c r="AK1" s="3"/>
      <c r="AL1" s="3"/>
      <c r="AM1" s="3"/>
      <c r="AN1" s="3"/>
      <c r="AO1" s="3"/>
      <c r="AP1" s="4"/>
    </row>
    <row r="2" spans="1:84" ht="18.75" customHeight="1" x14ac:dyDescent="0.2">
      <c r="A2" s="531" t="s">
        <v>149</v>
      </c>
      <c r="B2" s="531"/>
      <c r="C2" s="531"/>
      <c r="D2" s="531"/>
      <c r="E2" s="531"/>
      <c r="F2" s="531"/>
      <c r="G2" s="532"/>
      <c r="H2" s="532"/>
      <c r="I2" s="532"/>
      <c r="J2" s="532"/>
      <c r="K2" s="532"/>
      <c r="L2" s="532"/>
      <c r="M2" s="532"/>
      <c r="N2" s="532"/>
      <c r="O2" s="532"/>
      <c r="P2" s="532"/>
      <c r="Q2" s="532"/>
      <c r="R2" s="532"/>
      <c r="S2" s="532"/>
      <c r="T2" s="532"/>
      <c r="U2" s="532"/>
      <c r="V2" s="532"/>
      <c r="W2" s="532"/>
      <c r="X2" s="532"/>
      <c r="Y2" s="532"/>
      <c r="Z2" s="532"/>
      <c r="AA2" s="532"/>
      <c r="AB2" s="532"/>
      <c r="AC2" s="532"/>
      <c r="AD2" s="532"/>
      <c r="AE2" s="532"/>
      <c r="AF2" s="532"/>
      <c r="AG2" s="532"/>
      <c r="AH2" s="532"/>
      <c r="AI2" s="532"/>
      <c r="AJ2" s="532"/>
      <c r="AK2" s="532"/>
      <c r="AL2" s="532"/>
      <c r="AM2" s="532"/>
      <c r="AN2" s="532"/>
      <c r="AO2" s="532"/>
      <c r="AP2" s="532"/>
      <c r="AQ2" s="15"/>
      <c r="AR2" s="15"/>
      <c r="AS2" s="15"/>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16"/>
    </row>
    <row r="3" spans="1:84" ht="18.75" customHeight="1" x14ac:dyDescent="0.2">
      <c r="A3" s="533" t="s">
        <v>150</v>
      </c>
      <c r="B3" s="534"/>
      <c r="C3" s="534"/>
      <c r="D3" s="534"/>
      <c r="E3" s="534"/>
      <c r="F3" s="535"/>
      <c r="G3" s="536" t="s">
        <v>193</v>
      </c>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c r="AO3" s="537"/>
      <c r="AP3" s="538"/>
      <c r="AQ3" s="539" t="s">
        <v>151</v>
      </c>
      <c r="AR3" s="539"/>
      <c r="AS3" s="539"/>
      <c r="AT3" s="539"/>
      <c r="AU3" s="539"/>
      <c r="AV3" s="539"/>
      <c r="AW3" s="539"/>
      <c r="AX3" s="539"/>
      <c r="AY3" s="539"/>
      <c r="AZ3" s="539"/>
      <c r="BA3" s="539"/>
      <c r="BB3" s="539"/>
      <c r="BC3" s="539"/>
      <c r="BD3" s="539"/>
      <c r="BE3" s="539"/>
      <c r="BF3" s="539"/>
      <c r="BG3" s="539"/>
      <c r="BH3" s="539"/>
      <c r="BI3" s="539"/>
      <c r="BJ3" s="539"/>
      <c r="BK3" s="539"/>
      <c r="BL3" s="539"/>
      <c r="BM3" s="539"/>
      <c r="BN3" s="539"/>
      <c r="BO3" s="539"/>
      <c r="BP3" s="539"/>
      <c r="BQ3" s="539"/>
      <c r="BR3" s="539"/>
      <c r="BS3" s="539"/>
      <c r="BT3" s="539"/>
      <c r="BU3" s="539"/>
      <c r="BV3" s="539"/>
      <c r="BW3" s="539"/>
      <c r="BX3" s="539"/>
      <c r="BY3" s="539"/>
      <c r="BZ3" s="539"/>
      <c r="CA3" s="539"/>
      <c r="CB3" s="539"/>
      <c r="CC3" s="539"/>
      <c r="CD3" s="539"/>
      <c r="CE3" s="539"/>
      <c r="CF3" s="539"/>
    </row>
    <row r="4" spans="1:84" ht="22.5" customHeight="1" thickBot="1" x14ac:dyDescent="0.25">
      <c r="A4" s="486" t="s">
        <v>152</v>
      </c>
      <c r="B4" s="487"/>
      <c r="C4" s="487"/>
      <c r="D4" s="487"/>
      <c r="E4" s="487"/>
      <c r="F4" s="487"/>
      <c r="G4" s="487"/>
      <c r="H4" s="487"/>
      <c r="I4" s="487"/>
      <c r="J4" s="487"/>
      <c r="K4" s="487"/>
      <c r="L4" s="487"/>
      <c r="M4" s="487"/>
      <c r="N4" s="487"/>
      <c r="O4" s="487"/>
      <c r="P4" s="487"/>
      <c r="Q4" s="487"/>
      <c r="R4" s="487"/>
      <c r="S4" s="487"/>
      <c r="T4" s="487"/>
      <c r="U4" s="487"/>
      <c r="V4" s="487"/>
      <c r="W4" s="487"/>
      <c r="X4" s="487"/>
      <c r="Y4" s="487"/>
      <c r="Z4" s="487"/>
      <c r="AA4" s="487"/>
      <c r="AB4" s="487"/>
      <c r="AC4" s="487"/>
      <c r="AD4" s="487"/>
      <c r="AE4" s="487"/>
      <c r="AF4" s="487"/>
      <c r="AG4" s="487"/>
      <c r="AH4" s="487"/>
      <c r="AI4" s="487"/>
      <c r="AJ4" s="487"/>
      <c r="AK4" s="487"/>
      <c r="AL4" s="487"/>
      <c r="AM4" s="487"/>
      <c r="AN4" s="487"/>
      <c r="AO4" s="487"/>
      <c r="AP4" s="488"/>
      <c r="AQ4" s="489" t="s">
        <v>153</v>
      </c>
      <c r="AR4" s="490"/>
      <c r="AS4" s="490"/>
      <c r="AT4" s="490"/>
      <c r="AU4" s="490"/>
      <c r="AV4" s="490"/>
      <c r="AW4" s="490"/>
      <c r="AX4" s="490"/>
      <c r="AY4" s="490"/>
      <c r="AZ4" s="490"/>
      <c r="BA4" s="490"/>
      <c r="BB4" s="490"/>
      <c r="BC4" s="490"/>
      <c r="BD4" s="490"/>
      <c r="BE4" s="490"/>
      <c r="BF4" s="490"/>
      <c r="BG4" s="490"/>
      <c r="BH4" s="490"/>
      <c r="BI4" s="490"/>
      <c r="BJ4" s="490"/>
      <c r="BK4" s="490"/>
      <c r="BL4" s="490"/>
      <c r="BM4" s="490"/>
      <c r="BN4" s="490"/>
      <c r="BO4" s="490"/>
      <c r="BP4" s="490"/>
      <c r="BQ4" s="490"/>
      <c r="BR4" s="490"/>
      <c r="BS4" s="490"/>
      <c r="BT4" s="490"/>
      <c r="BU4" s="490"/>
      <c r="BV4" s="490"/>
      <c r="BW4" s="490"/>
      <c r="BX4" s="490"/>
      <c r="BY4" s="490"/>
      <c r="BZ4" s="490"/>
      <c r="CA4" s="490"/>
      <c r="CB4" s="490"/>
      <c r="CC4" s="490"/>
      <c r="CD4" s="490"/>
      <c r="CE4" s="490"/>
      <c r="CF4" s="491"/>
    </row>
    <row r="5" spans="1:84" ht="13.5" customHeight="1" thickTop="1" x14ac:dyDescent="0.2">
      <c r="A5" s="492" t="s">
        <v>154</v>
      </c>
      <c r="B5" s="493"/>
      <c r="C5" s="494"/>
      <c r="D5" s="6" t="s">
        <v>155</v>
      </c>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8"/>
      <c r="AP5" s="9" t="s">
        <v>156</v>
      </c>
      <c r="AQ5" s="17"/>
      <c r="AR5" s="185" t="s">
        <v>104</v>
      </c>
      <c r="AS5" s="185" t="s">
        <v>157</v>
      </c>
      <c r="AT5" s="41"/>
      <c r="AU5" s="18"/>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19"/>
    </row>
    <row r="6" spans="1:84" ht="13.5" customHeight="1" x14ac:dyDescent="0.2">
      <c r="A6" s="495"/>
      <c r="B6" s="496"/>
      <c r="C6" s="497"/>
      <c r="D6" s="10"/>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8"/>
      <c r="AP6" s="9">
        <v>2</v>
      </c>
      <c r="AQ6" s="20"/>
      <c r="AR6" s="184" t="s">
        <v>158</v>
      </c>
      <c r="AS6" s="184" t="s">
        <v>159</v>
      </c>
      <c r="AT6" s="42"/>
      <c r="AU6" s="21"/>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22"/>
    </row>
    <row r="7" spans="1:84" ht="13.5" customHeight="1" x14ac:dyDescent="0.2">
      <c r="A7" s="495"/>
      <c r="B7" s="496"/>
      <c r="C7" s="497"/>
      <c r="D7" s="10"/>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8"/>
      <c r="AP7" s="9">
        <v>3</v>
      </c>
      <c r="AQ7" s="20"/>
      <c r="AR7" s="184" t="s">
        <v>104</v>
      </c>
      <c r="AS7" s="184" t="s">
        <v>160</v>
      </c>
      <c r="AT7" s="42"/>
      <c r="AU7" s="21"/>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22"/>
    </row>
    <row r="8" spans="1:84" ht="13.5" customHeight="1" x14ac:dyDescent="0.2">
      <c r="A8" s="495"/>
      <c r="B8" s="496"/>
      <c r="C8" s="497"/>
      <c r="D8" s="10"/>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8"/>
      <c r="AP8" s="9">
        <v>4</v>
      </c>
      <c r="AQ8" s="20"/>
      <c r="AR8" s="184" t="s">
        <v>104</v>
      </c>
      <c r="AS8" s="184" t="s">
        <v>161</v>
      </c>
      <c r="AT8" s="42"/>
      <c r="AU8" s="21"/>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22"/>
    </row>
    <row r="9" spans="1:84" ht="13.5" customHeight="1" x14ac:dyDescent="0.2">
      <c r="A9" s="495"/>
      <c r="B9" s="496"/>
      <c r="C9" s="497"/>
      <c r="D9" s="11"/>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3"/>
      <c r="AP9" s="14">
        <v>5</v>
      </c>
      <c r="AQ9" s="20"/>
      <c r="AR9" s="184" t="s">
        <v>104</v>
      </c>
      <c r="AS9" s="184" t="s">
        <v>162</v>
      </c>
      <c r="AT9" s="42"/>
      <c r="AU9" s="21"/>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22"/>
    </row>
    <row r="10" spans="1:84" ht="13.5" customHeight="1" x14ac:dyDescent="0.2">
      <c r="A10" s="495"/>
      <c r="B10" s="496"/>
      <c r="C10" s="497"/>
      <c r="D10" s="10" t="s">
        <v>163</v>
      </c>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8"/>
      <c r="AP10" s="9">
        <v>1</v>
      </c>
      <c r="AQ10" s="20"/>
      <c r="AR10" s="184" t="s">
        <v>104</v>
      </c>
      <c r="AS10" s="184" t="s">
        <v>164</v>
      </c>
      <c r="AT10" s="42"/>
      <c r="AU10" s="21"/>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22"/>
    </row>
    <row r="11" spans="1:84" ht="13.5" customHeight="1" x14ac:dyDescent="0.2">
      <c r="A11" s="495"/>
      <c r="B11" s="496"/>
      <c r="C11" s="497"/>
      <c r="D11" s="10"/>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8"/>
      <c r="AP11" s="9">
        <v>2</v>
      </c>
      <c r="AQ11" s="20"/>
      <c r="AR11" s="184" t="s">
        <v>104</v>
      </c>
      <c r="AS11" s="184" t="s">
        <v>165</v>
      </c>
      <c r="AT11" s="43"/>
      <c r="AU11" s="23"/>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5"/>
    </row>
    <row r="12" spans="1:84" ht="13.5" customHeight="1" x14ac:dyDescent="0.2">
      <c r="A12" s="495"/>
      <c r="B12" s="496"/>
      <c r="C12" s="497"/>
      <c r="D12" s="10"/>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8"/>
      <c r="AP12" s="9">
        <v>3</v>
      </c>
      <c r="AQ12" s="20"/>
      <c r="AR12" s="183" t="s">
        <v>104</v>
      </c>
      <c r="AS12" s="184" t="s">
        <v>166</v>
      </c>
      <c r="AT12" s="43"/>
      <c r="AU12" s="23"/>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5"/>
    </row>
    <row r="13" spans="1:84" ht="13.5" customHeight="1" x14ac:dyDescent="0.2">
      <c r="A13" s="495"/>
      <c r="B13" s="496"/>
      <c r="C13" s="497"/>
      <c r="D13" s="10"/>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8"/>
      <c r="AP13" s="9">
        <v>4</v>
      </c>
      <c r="AQ13" s="20"/>
      <c r="AR13" s="183" t="s">
        <v>104</v>
      </c>
      <c r="AS13" s="184" t="s">
        <v>167</v>
      </c>
      <c r="AT13" s="43"/>
      <c r="AU13" s="23"/>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5"/>
    </row>
    <row r="14" spans="1:84" ht="13.5" customHeight="1" x14ac:dyDescent="0.2">
      <c r="A14" s="495"/>
      <c r="B14" s="496"/>
      <c r="C14" s="497"/>
      <c r="D14" s="11"/>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3"/>
      <c r="AP14" s="14">
        <v>5</v>
      </c>
      <c r="AQ14" s="20"/>
      <c r="AR14" s="183"/>
      <c r="AS14" s="184" t="s">
        <v>168</v>
      </c>
      <c r="AT14" s="43"/>
      <c r="AU14" s="23"/>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5"/>
    </row>
    <row r="15" spans="1:84" ht="13.5" customHeight="1" x14ac:dyDescent="0.2">
      <c r="A15" s="495"/>
      <c r="B15" s="496"/>
      <c r="C15" s="497"/>
      <c r="D15" s="10" t="s">
        <v>169</v>
      </c>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8"/>
      <c r="AP15" s="9">
        <v>1</v>
      </c>
      <c r="AQ15" s="26"/>
      <c r="AR15" s="183" t="s">
        <v>104</v>
      </c>
      <c r="AS15" s="184" t="s">
        <v>170</v>
      </c>
      <c r="AT15" s="44"/>
      <c r="AU15" s="27"/>
      <c r="AV15" s="27"/>
      <c r="AW15" s="27"/>
      <c r="AX15" s="27"/>
      <c r="AY15" s="27"/>
      <c r="AZ15" s="27"/>
      <c r="BA15" s="27"/>
      <c r="BB15" s="27"/>
      <c r="BC15" s="27"/>
      <c r="BD15" s="27"/>
      <c r="BE15" s="27"/>
      <c r="BF15" s="27"/>
      <c r="BG15" s="27"/>
      <c r="BH15" s="27"/>
      <c r="BI15" s="27"/>
      <c r="BJ15" s="27"/>
      <c r="BK15" s="27"/>
      <c r="BL15" s="27"/>
      <c r="BM15" s="27"/>
      <c r="BN15" s="27"/>
      <c r="BO15" s="27"/>
      <c r="BP15" s="27"/>
      <c r="BQ15" s="27"/>
      <c r="BR15" s="27"/>
      <c r="BS15" s="27"/>
      <c r="BT15" s="27"/>
      <c r="BU15" s="27"/>
      <c r="BV15" s="27"/>
      <c r="BW15" s="27"/>
      <c r="BX15" s="27"/>
      <c r="BY15" s="27"/>
      <c r="BZ15" s="27"/>
      <c r="CA15" s="27"/>
      <c r="CB15" s="27"/>
      <c r="CC15" s="27"/>
      <c r="CD15" s="27"/>
      <c r="CE15" s="27"/>
      <c r="CF15" s="28"/>
    </row>
    <row r="16" spans="1:84" ht="13.5" customHeight="1" x14ac:dyDescent="0.2">
      <c r="A16" s="495"/>
      <c r="B16" s="496"/>
      <c r="C16" s="497"/>
      <c r="D16" s="10"/>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8"/>
      <c r="AP16" s="9">
        <v>2</v>
      </c>
      <c r="AQ16" s="29"/>
      <c r="AR16" s="30"/>
      <c r="AS16" s="31"/>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32"/>
    </row>
    <row r="17" spans="1:84" ht="13.5" customHeight="1" x14ac:dyDescent="0.2">
      <c r="A17" s="495"/>
      <c r="B17" s="496"/>
      <c r="C17" s="497"/>
      <c r="D17" s="6"/>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8"/>
      <c r="AP17" s="9">
        <v>3</v>
      </c>
      <c r="AQ17" s="33"/>
      <c r="AR17" s="31"/>
      <c r="AS17" s="31"/>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32"/>
    </row>
    <row r="18" spans="1:84" ht="13.5" customHeight="1" x14ac:dyDescent="0.2">
      <c r="A18" s="495"/>
      <c r="B18" s="496"/>
      <c r="C18" s="497"/>
      <c r="D18" s="6"/>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8"/>
      <c r="AP18" s="9">
        <v>4</v>
      </c>
      <c r="AQ18" s="33"/>
      <c r="AR18" s="31"/>
      <c r="AS18" s="31"/>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32"/>
    </row>
    <row r="19" spans="1:84" ht="13.5" customHeight="1" x14ac:dyDescent="0.2">
      <c r="A19" s="498"/>
      <c r="B19" s="499"/>
      <c r="C19" s="500"/>
      <c r="D19" s="11"/>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3"/>
      <c r="AP19" s="14">
        <v>5</v>
      </c>
      <c r="AQ19" s="33"/>
      <c r="AR19" s="31"/>
      <c r="AS19" s="31"/>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32"/>
    </row>
    <row r="20" spans="1:84" ht="13.5" customHeight="1" x14ac:dyDescent="0.2">
      <c r="A20" s="501" t="s">
        <v>171</v>
      </c>
      <c r="B20" s="502"/>
      <c r="C20" s="503"/>
      <c r="D20" s="6" t="s">
        <v>155</v>
      </c>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9" t="s">
        <v>156</v>
      </c>
      <c r="AQ20" s="33"/>
      <c r="AR20" s="31"/>
      <c r="AS20" s="31"/>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32"/>
    </row>
    <row r="21" spans="1:84" ht="13.5" customHeight="1" x14ac:dyDescent="0.2">
      <c r="A21" s="495"/>
      <c r="B21" s="496"/>
      <c r="C21" s="497"/>
      <c r="D21" s="10"/>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9">
        <v>2</v>
      </c>
      <c r="AQ21" s="33"/>
      <c r="AR21" s="31"/>
      <c r="AS21" s="31"/>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32"/>
    </row>
    <row r="22" spans="1:84" ht="13.5" customHeight="1" x14ac:dyDescent="0.2">
      <c r="A22" s="495"/>
      <c r="B22" s="496"/>
      <c r="C22" s="497"/>
      <c r="D22" s="10"/>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9">
        <v>3</v>
      </c>
      <c r="AQ22" s="33"/>
      <c r="AR22" s="31"/>
      <c r="AS22" s="31"/>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32"/>
    </row>
    <row r="23" spans="1:84" ht="13.5" customHeight="1" x14ac:dyDescent="0.2">
      <c r="A23" s="495"/>
      <c r="B23" s="496"/>
      <c r="C23" s="497"/>
      <c r="D23" s="10"/>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9">
        <v>4</v>
      </c>
      <c r="AQ23" s="33"/>
      <c r="AR23" s="31"/>
      <c r="AS23" s="31"/>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32"/>
    </row>
    <row r="24" spans="1:84" ht="13.5" customHeight="1" x14ac:dyDescent="0.2">
      <c r="A24" s="495"/>
      <c r="B24" s="496"/>
      <c r="C24" s="497"/>
      <c r="D24" s="11"/>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4">
        <v>5</v>
      </c>
      <c r="AQ24" s="33"/>
      <c r="AR24" s="31"/>
      <c r="AS24" s="31"/>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32"/>
    </row>
    <row r="25" spans="1:84" ht="13.5" customHeight="1" x14ac:dyDescent="0.2">
      <c r="A25" s="495"/>
      <c r="B25" s="496"/>
      <c r="C25" s="497"/>
      <c r="D25" s="10" t="s">
        <v>163</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8"/>
      <c r="AP25" s="9">
        <v>1</v>
      </c>
      <c r="AQ25" s="33"/>
      <c r="AR25" s="31"/>
      <c r="AS25" s="31"/>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32"/>
    </row>
    <row r="26" spans="1:84" ht="13.5" customHeight="1" x14ac:dyDescent="0.2">
      <c r="A26" s="495"/>
      <c r="B26" s="496"/>
      <c r="C26" s="497"/>
      <c r="D26" s="10"/>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8"/>
      <c r="AP26" s="9">
        <v>2</v>
      </c>
      <c r="AQ26" s="33"/>
      <c r="AR26" s="31"/>
      <c r="AS26" s="31"/>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32"/>
    </row>
    <row r="27" spans="1:84" ht="13.5" customHeight="1" x14ac:dyDescent="0.2">
      <c r="A27" s="495"/>
      <c r="B27" s="496"/>
      <c r="C27" s="497"/>
      <c r="D27" s="10"/>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8"/>
      <c r="AP27" s="9">
        <v>3</v>
      </c>
      <c r="AQ27" s="33"/>
      <c r="AR27" s="31"/>
      <c r="AS27" s="31"/>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2"/>
    </row>
    <row r="28" spans="1:84" ht="13.5" customHeight="1" x14ac:dyDescent="0.2">
      <c r="A28" s="495"/>
      <c r="B28" s="496"/>
      <c r="C28" s="497"/>
      <c r="D28" s="10"/>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8"/>
      <c r="AP28" s="9">
        <v>4</v>
      </c>
      <c r="AQ28" s="33"/>
      <c r="AR28" s="31"/>
      <c r="AS28" s="31"/>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2"/>
    </row>
    <row r="29" spans="1:84" ht="13.5" customHeight="1" x14ac:dyDescent="0.2">
      <c r="A29" s="495"/>
      <c r="B29" s="496"/>
      <c r="C29" s="497"/>
      <c r="D29" s="11"/>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3"/>
      <c r="AP29" s="14">
        <v>5</v>
      </c>
      <c r="AQ29" s="33"/>
      <c r="AR29" s="31"/>
      <c r="AS29" s="31"/>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2"/>
    </row>
    <row r="30" spans="1:84" ht="13.5" customHeight="1" x14ac:dyDescent="0.2">
      <c r="A30" s="495"/>
      <c r="B30" s="496"/>
      <c r="C30" s="497"/>
      <c r="D30" s="10" t="s">
        <v>169</v>
      </c>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9">
        <v>1</v>
      </c>
      <c r="AQ30" s="33"/>
      <c r="AR30" s="31"/>
      <c r="AS30" s="31"/>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2"/>
    </row>
    <row r="31" spans="1:84" ht="13.5" customHeight="1" x14ac:dyDescent="0.2">
      <c r="A31" s="495"/>
      <c r="B31" s="496"/>
      <c r="C31" s="497"/>
      <c r="D31" s="10"/>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9">
        <v>2</v>
      </c>
      <c r="AQ31" s="33"/>
      <c r="AR31" s="31"/>
      <c r="AS31" s="31"/>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2"/>
    </row>
    <row r="32" spans="1:84" ht="13.5" customHeight="1" x14ac:dyDescent="0.2">
      <c r="A32" s="495"/>
      <c r="B32" s="496"/>
      <c r="C32" s="497"/>
      <c r="D32" s="6"/>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9">
        <v>3</v>
      </c>
      <c r="AQ32" s="35"/>
      <c r="CF32" s="36"/>
    </row>
    <row r="33" spans="1:84" ht="13.5" customHeight="1" x14ac:dyDescent="0.2">
      <c r="A33" s="495"/>
      <c r="B33" s="496"/>
      <c r="C33" s="497"/>
      <c r="D33" s="6"/>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9">
        <v>4</v>
      </c>
      <c r="AQ33" s="35"/>
      <c r="CF33" s="36"/>
    </row>
    <row r="34" spans="1:84" ht="13.5" customHeight="1" x14ac:dyDescent="0.2">
      <c r="A34" s="498"/>
      <c r="B34" s="499"/>
      <c r="C34" s="500"/>
      <c r="D34" s="11"/>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4">
        <v>5</v>
      </c>
      <c r="AQ34" s="35"/>
      <c r="CF34" s="36"/>
    </row>
    <row r="35" spans="1:84" ht="13.5" customHeight="1" x14ac:dyDescent="0.2">
      <c r="A35" s="504"/>
      <c r="B35" s="505"/>
      <c r="C35" s="506"/>
      <c r="D35" s="513"/>
      <c r="E35" s="514"/>
      <c r="F35" s="514"/>
      <c r="G35" s="514"/>
      <c r="H35" s="514"/>
      <c r="I35" s="514"/>
      <c r="J35" s="514"/>
      <c r="K35" s="514"/>
      <c r="L35" s="514"/>
      <c r="M35" s="514"/>
      <c r="N35" s="514"/>
      <c r="O35" s="514"/>
      <c r="P35" s="514"/>
      <c r="Q35" s="514"/>
      <c r="R35" s="514"/>
      <c r="S35" s="514"/>
      <c r="T35" s="514"/>
      <c r="U35" s="514"/>
      <c r="V35" s="514"/>
      <c r="W35" s="514"/>
      <c r="X35" s="514"/>
      <c r="Y35" s="514"/>
      <c r="Z35" s="514"/>
      <c r="AA35" s="514"/>
      <c r="AB35" s="514"/>
      <c r="AC35" s="514"/>
      <c r="AD35" s="514"/>
      <c r="AE35" s="514"/>
      <c r="AF35" s="514"/>
      <c r="AG35" s="514"/>
      <c r="AH35" s="514"/>
      <c r="AI35" s="514"/>
      <c r="AJ35" s="514"/>
      <c r="AK35" s="514"/>
      <c r="AL35" s="514"/>
      <c r="AM35" s="514"/>
      <c r="AN35" s="514"/>
      <c r="AO35" s="514"/>
      <c r="AP35" s="515"/>
      <c r="AQ35" s="35"/>
      <c r="CF35" s="36"/>
    </row>
    <row r="36" spans="1:84" ht="13.5" customHeight="1" x14ac:dyDescent="0.2">
      <c r="A36" s="507"/>
      <c r="B36" s="508"/>
      <c r="C36" s="509"/>
      <c r="D36" s="516"/>
      <c r="E36" s="517"/>
      <c r="F36" s="517"/>
      <c r="G36" s="517"/>
      <c r="H36" s="517"/>
      <c r="I36" s="517"/>
      <c r="J36" s="517"/>
      <c r="K36" s="517"/>
      <c r="L36" s="517"/>
      <c r="M36" s="517"/>
      <c r="N36" s="517"/>
      <c r="O36" s="517"/>
      <c r="P36" s="517"/>
      <c r="Q36" s="517"/>
      <c r="R36" s="517"/>
      <c r="S36" s="517"/>
      <c r="T36" s="517"/>
      <c r="U36" s="517"/>
      <c r="V36" s="517"/>
      <c r="W36" s="517"/>
      <c r="X36" s="517"/>
      <c r="Y36" s="517"/>
      <c r="Z36" s="517"/>
      <c r="AA36" s="517"/>
      <c r="AB36" s="517"/>
      <c r="AC36" s="517"/>
      <c r="AD36" s="517"/>
      <c r="AE36" s="517"/>
      <c r="AF36" s="517"/>
      <c r="AG36" s="517"/>
      <c r="AH36" s="517"/>
      <c r="AI36" s="517"/>
      <c r="AJ36" s="517"/>
      <c r="AK36" s="517"/>
      <c r="AL36" s="517"/>
      <c r="AM36" s="517"/>
      <c r="AN36" s="517"/>
      <c r="AO36" s="517"/>
      <c r="AP36" s="518"/>
      <c r="AQ36" s="35"/>
      <c r="CF36" s="36"/>
    </row>
    <row r="37" spans="1:84" ht="13.5" customHeight="1" x14ac:dyDescent="0.2">
      <c r="A37" s="507"/>
      <c r="B37" s="508"/>
      <c r="C37" s="509"/>
      <c r="D37" s="516"/>
      <c r="E37" s="517"/>
      <c r="F37" s="517"/>
      <c r="G37" s="517"/>
      <c r="H37" s="517"/>
      <c r="I37" s="517"/>
      <c r="J37" s="517"/>
      <c r="K37" s="517"/>
      <c r="L37" s="517"/>
      <c r="M37" s="517"/>
      <c r="N37" s="517"/>
      <c r="O37" s="517"/>
      <c r="P37" s="517"/>
      <c r="Q37" s="517"/>
      <c r="R37" s="517"/>
      <c r="S37" s="517"/>
      <c r="T37" s="517"/>
      <c r="U37" s="517"/>
      <c r="V37" s="517"/>
      <c r="W37" s="517"/>
      <c r="X37" s="517"/>
      <c r="Y37" s="517"/>
      <c r="Z37" s="517"/>
      <c r="AA37" s="517"/>
      <c r="AB37" s="517"/>
      <c r="AC37" s="517"/>
      <c r="AD37" s="517"/>
      <c r="AE37" s="517"/>
      <c r="AF37" s="517"/>
      <c r="AG37" s="517"/>
      <c r="AH37" s="517"/>
      <c r="AI37" s="517"/>
      <c r="AJ37" s="517"/>
      <c r="AK37" s="517"/>
      <c r="AL37" s="517"/>
      <c r="AM37" s="517"/>
      <c r="AN37" s="517"/>
      <c r="AO37" s="517"/>
      <c r="AP37" s="518"/>
      <c r="AQ37" s="35"/>
      <c r="CF37" s="36"/>
    </row>
    <row r="38" spans="1:84" ht="13.5" customHeight="1" x14ac:dyDescent="0.2">
      <c r="A38" s="507"/>
      <c r="B38" s="508"/>
      <c r="C38" s="509"/>
      <c r="D38" s="516"/>
      <c r="E38" s="517"/>
      <c r="F38" s="517"/>
      <c r="G38" s="517"/>
      <c r="H38" s="517"/>
      <c r="I38" s="517"/>
      <c r="J38" s="517"/>
      <c r="K38" s="517"/>
      <c r="L38" s="517"/>
      <c r="M38" s="517"/>
      <c r="N38" s="517"/>
      <c r="O38" s="517"/>
      <c r="P38" s="517"/>
      <c r="Q38" s="517"/>
      <c r="R38" s="517"/>
      <c r="S38" s="517"/>
      <c r="T38" s="517"/>
      <c r="U38" s="517"/>
      <c r="V38" s="517"/>
      <c r="W38" s="517"/>
      <c r="X38" s="517"/>
      <c r="Y38" s="517"/>
      <c r="Z38" s="517"/>
      <c r="AA38" s="517"/>
      <c r="AB38" s="517"/>
      <c r="AC38" s="517"/>
      <c r="AD38" s="517"/>
      <c r="AE38" s="517"/>
      <c r="AF38" s="517"/>
      <c r="AG38" s="517"/>
      <c r="AH38" s="517"/>
      <c r="AI38" s="517"/>
      <c r="AJ38" s="517"/>
      <c r="AK38" s="517"/>
      <c r="AL38" s="517"/>
      <c r="AM38" s="517"/>
      <c r="AN38" s="517"/>
      <c r="AO38" s="517"/>
      <c r="AP38" s="518"/>
      <c r="AQ38" s="35"/>
      <c r="CF38" s="36"/>
    </row>
    <row r="39" spans="1:84" ht="13.5" customHeight="1" x14ac:dyDescent="0.2">
      <c r="A39" s="507"/>
      <c r="B39" s="508"/>
      <c r="C39" s="509"/>
      <c r="D39" s="519"/>
      <c r="E39" s="520"/>
      <c r="F39" s="520"/>
      <c r="G39" s="520"/>
      <c r="H39" s="520"/>
      <c r="I39" s="520"/>
      <c r="J39" s="520"/>
      <c r="K39" s="520"/>
      <c r="L39" s="520"/>
      <c r="M39" s="520"/>
      <c r="N39" s="520"/>
      <c r="O39" s="520"/>
      <c r="P39" s="520"/>
      <c r="Q39" s="520"/>
      <c r="R39" s="520"/>
      <c r="S39" s="520"/>
      <c r="T39" s="520"/>
      <c r="U39" s="520"/>
      <c r="V39" s="520"/>
      <c r="W39" s="520"/>
      <c r="X39" s="520"/>
      <c r="Y39" s="520"/>
      <c r="Z39" s="520"/>
      <c r="AA39" s="520"/>
      <c r="AB39" s="520"/>
      <c r="AC39" s="520"/>
      <c r="AD39" s="520"/>
      <c r="AE39" s="520"/>
      <c r="AF39" s="520"/>
      <c r="AG39" s="520"/>
      <c r="AH39" s="520"/>
      <c r="AI39" s="520"/>
      <c r="AJ39" s="520"/>
      <c r="AK39" s="520"/>
      <c r="AL39" s="520"/>
      <c r="AM39" s="520"/>
      <c r="AN39" s="520"/>
      <c r="AO39" s="520"/>
      <c r="AP39" s="521"/>
      <c r="AQ39" s="35"/>
      <c r="CF39" s="36"/>
    </row>
    <row r="40" spans="1:84" ht="13.5" customHeight="1" x14ac:dyDescent="0.2">
      <c r="A40" s="507"/>
      <c r="B40" s="508"/>
      <c r="C40" s="509"/>
      <c r="D40" s="522"/>
      <c r="E40" s="523"/>
      <c r="F40" s="523"/>
      <c r="G40" s="523"/>
      <c r="H40" s="523"/>
      <c r="I40" s="523"/>
      <c r="J40" s="523"/>
      <c r="K40" s="523"/>
      <c r="L40" s="523"/>
      <c r="M40" s="523"/>
      <c r="N40" s="523"/>
      <c r="O40" s="523"/>
      <c r="P40" s="523"/>
      <c r="Q40" s="523"/>
      <c r="R40" s="523"/>
      <c r="S40" s="523"/>
      <c r="T40" s="523"/>
      <c r="U40" s="523"/>
      <c r="V40" s="523"/>
      <c r="W40" s="523"/>
      <c r="X40" s="523"/>
      <c r="Y40" s="523"/>
      <c r="Z40" s="523"/>
      <c r="AA40" s="523"/>
      <c r="AB40" s="523"/>
      <c r="AC40" s="523"/>
      <c r="AD40" s="523"/>
      <c r="AE40" s="523"/>
      <c r="AF40" s="523"/>
      <c r="AG40" s="523"/>
      <c r="AH40" s="523"/>
      <c r="AI40" s="523"/>
      <c r="AJ40" s="523"/>
      <c r="AK40" s="523"/>
      <c r="AL40" s="523"/>
      <c r="AM40" s="523"/>
      <c r="AN40" s="523"/>
      <c r="AO40" s="523"/>
      <c r="AP40" s="524"/>
      <c r="AQ40" s="35"/>
      <c r="CF40" s="36"/>
    </row>
    <row r="41" spans="1:84" ht="13.5" customHeight="1" x14ac:dyDescent="0.2">
      <c r="A41" s="507"/>
      <c r="B41" s="508"/>
      <c r="C41" s="509"/>
      <c r="D41" s="525"/>
      <c r="E41" s="526"/>
      <c r="F41" s="526"/>
      <c r="G41" s="526"/>
      <c r="H41" s="526"/>
      <c r="I41" s="526"/>
      <c r="J41" s="526"/>
      <c r="K41" s="526"/>
      <c r="L41" s="526"/>
      <c r="M41" s="526"/>
      <c r="N41" s="526"/>
      <c r="O41" s="526"/>
      <c r="P41" s="526"/>
      <c r="Q41" s="526"/>
      <c r="R41" s="526"/>
      <c r="S41" s="526"/>
      <c r="T41" s="526"/>
      <c r="U41" s="526"/>
      <c r="V41" s="526"/>
      <c r="W41" s="526"/>
      <c r="X41" s="526"/>
      <c r="Y41" s="526"/>
      <c r="Z41" s="526"/>
      <c r="AA41" s="526"/>
      <c r="AB41" s="526"/>
      <c r="AC41" s="526"/>
      <c r="AD41" s="526"/>
      <c r="AE41" s="526"/>
      <c r="AF41" s="526"/>
      <c r="AG41" s="526"/>
      <c r="AH41" s="526"/>
      <c r="AI41" s="526"/>
      <c r="AJ41" s="526"/>
      <c r="AK41" s="526"/>
      <c r="AL41" s="526"/>
      <c r="AM41" s="526"/>
      <c r="AN41" s="526"/>
      <c r="AO41" s="526"/>
      <c r="AP41" s="527"/>
      <c r="AQ41" s="35"/>
      <c r="CF41" s="36"/>
    </row>
    <row r="42" spans="1:84" ht="13.5" customHeight="1" x14ac:dyDescent="0.2">
      <c r="A42" s="507"/>
      <c r="B42" s="508"/>
      <c r="C42" s="509"/>
      <c r="D42" s="525"/>
      <c r="E42" s="526"/>
      <c r="F42" s="526"/>
      <c r="G42" s="526"/>
      <c r="H42" s="526"/>
      <c r="I42" s="526"/>
      <c r="J42" s="526"/>
      <c r="K42" s="526"/>
      <c r="L42" s="526"/>
      <c r="M42" s="526"/>
      <c r="N42" s="526"/>
      <c r="O42" s="526"/>
      <c r="P42" s="526"/>
      <c r="Q42" s="526"/>
      <c r="R42" s="526"/>
      <c r="S42" s="526"/>
      <c r="T42" s="526"/>
      <c r="U42" s="526"/>
      <c r="V42" s="526"/>
      <c r="W42" s="526"/>
      <c r="X42" s="526"/>
      <c r="Y42" s="526"/>
      <c r="Z42" s="526"/>
      <c r="AA42" s="526"/>
      <c r="AB42" s="526"/>
      <c r="AC42" s="526"/>
      <c r="AD42" s="526"/>
      <c r="AE42" s="526"/>
      <c r="AF42" s="526"/>
      <c r="AG42" s="526"/>
      <c r="AH42" s="526"/>
      <c r="AI42" s="526"/>
      <c r="AJ42" s="526"/>
      <c r="AK42" s="526"/>
      <c r="AL42" s="526"/>
      <c r="AM42" s="526"/>
      <c r="AN42" s="526"/>
      <c r="AO42" s="526"/>
      <c r="AP42" s="527"/>
      <c r="AQ42" s="35"/>
      <c r="CF42" s="36"/>
    </row>
    <row r="43" spans="1:84" ht="13.5" customHeight="1" x14ac:dyDescent="0.2">
      <c r="A43" s="507"/>
      <c r="B43" s="508"/>
      <c r="C43" s="509"/>
      <c r="D43" s="525"/>
      <c r="E43" s="526"/>
      <c r="F43" s="526"/>
      <c r="G43" s="526"/>
      <c r="H43" s="526"/>
      <c r="I43" s="526"/>
      <c r="J43" s="526"/>
      <c r="K43" s="526"/>
      <c r="L43" s="526"/>
      <c r="M43" s="526"/>
      <c r="N43" s="526"/>
      <c r="O43" s="526"/>
      <c r="P43" s="526"/>
      <c r="Q43" s="526"/>
      <c r="R43" s="526"/>
      <c r="S43" s="526"/>
      <c r="T43" s="526"/>
      <c r="U43" s="526"/>
      <c r="V43" s="526"/>
      <c r="W43" s="526"/>
      <c r="X43" s="526"/>
      <c r="Y43" s="526"/>
      <c r="Z43" s="526"/>
      <c r="AA43" s="526"/>
      <c r="AB43" s="526"/>
      <c r="AC43" s="526"/>
      <c r="AD43" s="526"/>
      <c r="AE43" s="526"/>
      <c r="AF43" s="526"/>
      <c r="AG43" s="526"/>
      <c r="AH43" s="526"/>
      <c r="AI43" s="526"/>
      <c r="AJ43" s="526"/>
      <c r="AK43" s="526"/>
      <c r="AL43" s="526"/>
      <c r="AM43" s="526"/>
      <c r="AN43" s="526"/>
      <c r="AO43" s="526"/>
      <c r="AP43" s="527"/>
      <c r="AQ43" s="35"/>
      <c r="CF43" s="36"/>
    </row>
    <row r="44" spans="1:84" ht="13.5" customHeight="1" x14ac:dyDescent="0.2">
      <c r="A44" s="507"/>
      <c r="B44" s="508"/>
      <c r="C44" s="509"/>
      <c r="D44" s="528"/>
      <c r="E44" s="529"/>
      <c r="F44" s="529"/>
      <c r="G44" s="529"/>
      <c r="H44" s="529"/>
      <c r="I44" s="529"/>
      <c r="J44" s="529"/>
      <c r="K44" s="529"/>
      <c r="L44" s="529"/>
      <c r="M44" s="529"/>
      <c r="N44" s="529"/>
      <c r="O44" s="529"/>
      <c r="P44" s="529"/>
      <c r="Q44" s="529"/>
      <c r="R44" s="529"/>
      <c r="S44" s="529"/>
      <c r="T44" s="529"/>
      <c r="U44" s="529"/>
      <c r="V44" s="529"/>
      <c r="W44" s="529"/>
      <c r="X44" s="529"/>
      <c r="Y44" s="529"/>
      <c r="Z44" s="529"/>
      <c r="AA44" s="529"/>
      <c r="AB44" s="529"/>
      <c r="AC44" s="529"/>
      <c r="AD44" s="529"/>
      <c r="AE44" s="529"/>
      <c r="AF44" s="529"/>
      <c r="AG44" s="529"/>
      <c r="AH44" s="529"/>
      <c r="AI44" s="529"/>
      <c r="AJ44" s="529"/>
      <c r="AK44" s="529"/>
      <c r="AL44" s="529"/>
      <c r="AM44" s="529"/>
      <c r="AN44" s="529"/>
      <c r="AO44" s="529"/>
      <c r="AP44" s="530"/>
      <c r="AQ44" s="35"/>
      <c r="CF44" s="36"/>
    </row>
    <row r="45" spans="1:84" ht="13.5" customHeight="1" x14ac:dyDescent="0.2">
      <c r="A45" s="507"/>
      <c r="B45" s="508"/>
      <c r="C45" s="509"/>
      <c r="D45" s="522"/>
      <c r="E45" s="523"/>
      <c r="F45" s="523"/>
      <c r="G45" s="523"/>
      <c r="H45" s="523"/>
      <c r="I45" s="523"/>
      <c r="J45" s="523"/>
      <c r="K45" s="523"/>
      <c r="L45" s="523"/>
      <c r="M45" s="523"/>
      <c r="N45" s="523"/>
      <c r="O45" s="523"/>
      <c r="P45" s="523"/>
      <c r="Q45" s="523"/>
      <c r="R45" s="523"/>
      <c r="S45" s="523"/>
      <c r="T45" s="523"/>
      <c r="U45" s="523"/>
      <c r="V45" s="523"/>
      <c r="W45" s="523"/>
      <c r="X45" s="523"/>
      <c r="Y45" s="523"/>
      <c r="Z45" s="523"/>
      <c r="AA45" s="523"/>
      <c r="AB45" s="523"/>
      <c r="AC45" s="523"/>
      <c r="AD45" s="523"/>
      <c r="AE45" s="523"/>
      <c r="AF45" s="523"/>
      <c r="AG45" s="523"/>
      <c r="AH45" s="523"/>
      <c r="AI45" s="523"/>
      <c r="AJ45" s="523"/>
      <c r="AK45" s="523"/>
      <c r="AL45" s="523"/>
      <c r="AM45" s="523"/>
      <c r="AN45" s="523"/>
      <c r="AO45" s="523"/>
      <c r="AP45" s="524"/>
      <c r="AQ45" s="35"/>
      <c r="CF45" s="36"/>
    </row>
    <row r="46" spans="1:84" ht="13.5" customHeight="1" x14ac:dyDescent="0.2">
      <c r="A46" s="507"/>
      <c r="B46" s="508"/>
      <c r="C46" s="509"/>
      <c r="D46" s="525"/>
      <c r="E46" s="526"/>
      <c r="F46" s="526"/>
      <c r="G46" s="526"/>
      <c r="H46" s="526"/>
      <c r="I46" s="526"/>
      <c r="J46" s="526"/>
      <c r="K46" s="526"/>
      <c r="L46" s="526"/>
      <c r="M46" s="526"/>
      <c r="N46" s="526"/>
      <c r="O46" s="526"/>
      <c r="P46" s="526"/>
      <c r="Q46" s="526"/>
      <c r="R46" s="526"/>
      <c r="S46" s="526"/>
      <c r="T46" s="526"/>
      <c r="U46" s="526"/>
      <c r="V46" s="526"/>
      <c r="W46" s="526"/>
      <c r="X46" s="526"/>
      <c r="Y46" s="526"/>
      <c r="Z46" s="526"/>
      <c r="AA46" s="526"/>
      <c r="AB46" s="526"/>
      <c r="AC46" s="526"/>
      <c r="AD46" s="526"/>
      <c r="AE46" s="526"/>
      <c r="AF46" s="526"/>
      <c r="AG46" s="526"/>
      <c r="AH46" s="526"/>
      <c r="AI46" s="526"/>
      <c r="AJ46" s="526"/>
      <c r="AK46" s="526"/>
      <c r="AL46" s="526"/>
      <c r="AM46" s="526"/>
      <c r="AN46" s="526"/>
      <c r="AO46" s="526"/>
      <c r="AP46" s="527"/>
      <c r="AQ46" s="35"/>
      <c r="CF46" s="36"/>
    </row>
    <row r="47" spans="1:84" ht="13.5" customHeight="1" x14ac:dyDescent="0.2">
      <c r="A47" s="507"/>
      <c r="B47" s="508"/>
      <c r="C47" s="509"/>
      <c r="D47" s="525"/>
      <c r="E47" s="526"/>
      <c r="F47" s="526"/>
      <c r="G47" s="526"/>
      <c r="H47" s="526"/>
      <c r="I47" s="526"/>
      <c r="J47" s="526"/>
      <c r="K47" s="526"/>
      <c r="L47" s="526"/>
      <c r="M47" s="526"/>
      <c r="N47" s="526"/>
      <c r="O47" s="526"/>
      <c r="P47" s="526"/>
      <c r="Q47" s="526"/>
      <c r="R47" s="526"/>
      <c r="S47" s="526"/>
      <c r="T47" s="526"/>
      <c r="U47" s="526"/>
      <c r="V47" s="526"/>
      <c r="W47" s="526"/>
      <c r="X47" s="526"/>
      <c r="Y47" s="526"/>
      <c r="Z47" s="526"/>
      <c r="AA47" s="526"/>
      <c r="AB47" s="526"/>
      <c r="AC47" s="526"/>
      <c r="AD47" s="526"/>
      <c r="AE47" s="526"/>
      <c r="AF47" s="526"/>
      <c r="AG47" s="526"/>
      <c r="AH47" s="526"/>
      <c r="AI47" s="526"/>
      <c r="AJ47" s="526"/>
      <c r="AK47" s="526"/>
      <c r="AL47" s="526"/>
      <c r="AM47" s="526"/>
      <c r="AN47" s="526"/>
      <c r="AO47" s="526"/>
      <c r="AP47" s="527"/>
      <c r="AQ47" s="35"/>
      <c r="CF47" s="36"/>
    </row>
    <row r="48" spans="1:84" ht="13.5" customHeight="1" x14ac:dyDescent="0.2">
      <c r="A48" s="507"/>
      <c r="B48" s="508"/>
      <c r="C48" s="509"/>
      <c r="D48" s="525"/>
      <c r="E48" s="526"/>
      <c r="F48" s="526"/>
      <c r="G48" s="526"/>
      <c r="H48" s="526"/>
      <c r="I48" s="526"/>
      <c r="J48" s="526"/>
      <c r="K48" s="526"/>
      <c r="L48" s="526"/>
      <c r="M48" s="526"/>
      <c r="N48" s="526"/>
      <c r="O48" s="526"/>
      <c r="P48" s="526"/>
      <c r="Q48" s="526"/>
      <c r="R48" s="526"/>
      <c r="S48" s="526"/>
      <c r="T48" s="526"/>
      <c r="U48" s="526"/>
      <c r="V48" s="526"/>
      <c r="W48" s="526"/>
      <c r="X48" s="526"/>
      <c r="Y48" s="526"/>
      <c r="Z48" s="526"/>
      <c r="AA48" s="526"/>
      <c r="AB48" s="526"/>
      <c r="AC48" s="526"/>
      <c r="AD48" s="526"/>
      <c r="AE48" s="526"/>
      <c r="AF48" s="526"/>
      <c r="AG48" s="526"/>
      <c r="AH48" s="526"/>
      <c r="AI48" s="526"/>
      <c r="AJ48" s="526"/>
      <c r="AK48" s="526"/>
      <c r="AL48" s="526"/>
      <c r="AM48" s="526"/>
      <c r="AN48" s="526"/>
      <c r="AO48" s="526"/>
      <c r="AP48" s="527"/>
      <c r="AQ48" s="35"/>
      <c r="CF48" s="36"/>
    </row>
    <row r="49" spans="1:84" ht="13.5" customHeight="1" x14ac:dyDescent="0.2">
      <c r="A49" s="510"/>
      <c r="B49" s="511"/>
      <c r="C49" s="512"/>
      <c r="D49" s="528"/>
      <c r="E49" s="529"/>
      <c r="F49" s="529"/>
      <c r="G49" s="529"/>
      <c r="H49" s="529"/>
      <c r="I49" s="529"/>
      <c r="J49" s="529"/>
      <c r="K49" s="529"/>
      <c r="L49" s="529"/>
      <c r="M49" s="529"/>
      <c r="N49" s="529"/>
      <c r="O49" s="529"/>
      <c r="P49" s="529"/>
      <c r="Q49" s="529"/>
      <c r="R49" s="529"/>
      <c r="S49" s="529"/>
      <c r="T49" s="529"/>
      <c r="U49" s="529"/>
      <c r="V49" s="529"/>
      <c r="W49" s="529"/>
      <c r="X49" s="529"/>
      <c r="Y49" s="529"/>
      <c r="Z49" s="529"/>
      <c r="AA49" s="529"/>
      <c r="AB49" s="529"/>
      <c r="AC49" s="529"/>
      <c r="AD49" s="529"/>
      <c r="AE49" s="529"/>
      <c r="AF49" s="529"/>
      <c r="AG49" s="529"/>
      <c r="AH49" s="529"/>
      <c r="AI49" s="529"/>
      <c r="AJ49" s="529"/>
      <c r="AK49" s="529"/>
      <c r="AL49" s="529"/>
      <c r="AM49" s="529"/>
      <c r="AN49" s="529"/>
      <c r="AO49" s="529"/>
      <c r="AP49" s="530"/>
      <c r="AQ49" s="35"/>
      <c r="CF49" s="36"/>
    </row>
    <row r="50" spans="1:84" ht="13.5" customHeight="1" x14ac:dyDescent="0.2">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row>
    <row r="51" spans="1:84" ht="13.5" customHeight="1" x14ac:dyDescent="0.2"/>
    <row r="52" spans="1:84" ht="13.5" customHeight="1" x14ac:dyDescent="0.2"/>
    <row r="53" spans="1:84" ht="13.5" customHeight="1" x14ac:dyDescent="0.2"/>
    <row r="54" spans="1:84" ht="13.5" customHeight="1" x14ac:dyDescent="0.2"/>
    <row r="55" spans="1:84" ht="13.5" customHeight="1" x14ac:dyDescent="0.2"/>
    <row r="56" spans="1:84" ht="13.5" customHeight="1" x14ac:dyDescent="0.2"/>
    <row r="57" spans="1:84" ht="13.5" customHeight="1" x14ac:dyDescent="0.2"/>
    <row r="58" spans="1:84" ht="13.5" customHeight="1" x14ac:dyDescent="0.2"/>
    <row r="59" spans="1:84" ht="16.5" customHeight="1" x14ac:dyDescent="0.2"/>
    <row r="60" spans="1:84" ht="16.5" customHeight="1" x14ac:dyDescent="0.2"/>
    <row r="61" spans="1:84" ht="16.5" customHeight="1" x14ac:dyDescent="0.2"/>
    <row r="62" spans="1:84" ht="16.5" customHeight="1" x14ac:dyDescent="0.2"/>
    <row r="63" spans="1:84" ht="16.5" customHeight="1" x14ac:dyDescent="0.2"/>
    <row r="64" spans="1:84" ht="22.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8" customHeight="1" x14ac:dyDescent="0.2"/>
  </sheetData>
  <mergeCells count="13">
    <mergeCell ref="A2:F2"/>
    <mergeCell ref="G2:AP2"/>
    <mergeCell ref="A3:F3"/>
    <mergeCell ref="G3:AP3"/>
    <mergeCell ref="AQ3:CF3"/>
    <mergeCell ref="A4:AP4"/>
    <mergeCell ref="AQ4:CF4"/>
    <mergeCell ref="A5:C19"/>
    <mergeCell ref="A20:C34"/>
    <mergeCell ref="A35:C49"/>
    <mergeCell ref="D35:AP39"/>
    <mergeCell ref="D40:AP44"/>
    <mergeCell ref="D45:AP49"/>
  </mergeCells>
  <phoneticPr fontId="2"/>
  <printOptions horizontalCentered="1"/>
  <pageMargins left="0.59055118110236227" right="0.19685039370078741" top="0.78740157480314965" bottom="0.39370078740157483" header="0.31496062992125984" footer="0.31496062992125984"/>
  <pageSetup paperSize="9" orientation="portrait" r:id="rId1"/>
  <colBreaks count="1" manualBreakCount="1">
    <brk id="42" max="49"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D92A3B-5073-42E8-9DBC-CA3F3A1EE88C}">
  <ds:schemaRefs>
    <ds:schemaRef ds:uri="http://schemas.microsoft.com/sharepoint/v3/contenttype/forms"/>
  </ds:schemaRefs>
</ds:datastoreItem>
</file>

<file path=customXml/itemProps2.xml><?xml version="1.0" encoding="utf-8"?>
<ds:datastoreItem xmlns:ds="http://schemas.openxmlformats.org/officeDocument/2006/customXml" ds:itemID="{81339AA0-E67E-43BD-B8A9-57B1E1A912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評価項目(標準)</vt:lpstr>
      <vt:lpstr>届出書</vt:lpstr>
      <vt:lpstr>様式１</vt:lpstr>
      <vt:lpstr>様式１【経常ＪＶ用】</vt:lpstr>
      <vt:lpstr>様式２</vt:lpstr>
      <vt:lpstr>様式４（対策なし）</vt:lpstr>
      <vt:lpstr>届出書!Print_Area</vt:lpstr>
      <vt:lpstr>'評価項目(標準)'!Print_Area</vt:lpstr>
      <vt:lpstr>様式１!Print_Area</vt:lpstr>
      <vt:lpstr>様式１【経常ＪＶ用】!Print_Area</vt:lpstr>
      <vt:lpstr>様式２!Print_Area</vt:lpstr>
      <vt:lpstr>'様式４（対策なし）'!Print_Area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2017-01-06T06:14:40Z</dcterms:created>
  <dcterms:modified xsi:type="dcterms:W3CDTF">2026-09-16T01:40:04Z</dcterms:modified>
  <cp:category/>
  <cp:contentStatus/>
</cp:coreProperties>
</file>