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24980862-5A7D-475B-84FD-5957BE0D61B6}" xr6:coauthVersionLast="47" xr6:coauthVersionMax="47" xr10:uidLastSave="{00000000-0000-0000-0000-000000000000}"/>
  <bookViews>
    <workbookView xWindow="28680" yWindow="-120" windowWidth="29040" windowHeight="15720" activeTab="1" xr2:uid="{00000000-000D-0000-FFFF-FFFF00000000}"/>
  </bookViews>
  <sheets>
    <sheet name="別記様式第0号" sheetId="4" r:id="rId1"/>
    <sheet name="（様式第1号）自己採点表及び評価点算定一覧表" sheetId="22" r:id="rId2"/>
    <sheet name="様式第2号" sheetId="5" r:id="rId3"/>
    <sheet name="様式第3号" sheetId="6" r:id="rId4"/>
    <sheet name="様式第4号" sheetId="7" r:id="rId5"/>
    <sheet name="様式第6号" sheetId="8" r:id="rId6"/>
    <sheet name="様式第7号" sheetId="9" r:id="rId7"/>
    <sheet name="様式第9号" sheetId="20" r:id="rId8"/>
    <sheet name="様式第9号（橋梁上部工事）" sheetId="21" r:id="rId9"/>
    <sheet name="様式第14号" sheetId="10" r:id="rId10"/>
    <sheet name="様式第15号" sheetId="11" r:id="rId11"/>
    <sheet name="様式第16-1号" sheetId="12" r:id="rId12"/>
    <sheet name="様式第17号" sheetId="16" r:id="rId13"/>
    <sheet name="様式第18号" sheetId="18" r:id="rId14"/>
    <sheet name="様式第20号" sheetId="23" r:id="rId15"/>
  </sheets>
  <definedNames>
    <definedName name="_xlnm._FilterDatabase" localSheetId="1" hidden="1">'（様式第1号）自己採点表及び評価点算定一覧表'!$A$1:$N$9</definedName>
    <definedName name="_xlnm.Print_Area" localSheetId="1">'（様式第1号）自己採点表及び評価点算定一覧表'!$C$1:$N$71</definedName>
    <definedName name="_xlnm.Print_Area" localSheetId="0">別記様式第0号!$A$2:$T$44</definedName>
    <definedName name="_xlnm.Print_Area" localSheetId="9">様式第14号!$A$1:$AI$48</definedName>
    <definedName name="_xlnm.Print_Area" localSheetId="10">様式第15号!$A$1:$AI$52</definedName>
    <definedName name="_xlnm.Print_Area" localSheetId="11">'様式第16-1号'!$A$1:$AI$42</definedName>
    <definedName name="_xlnm.Print_Area" localSheetId="12">様式第17号!$A$1:$AI$33</definedName>
    <definedName name="_xlnm.Print_Area" localSheetId="13">様式第18号!$A$1:$AJ$58</definedName>
    <definedName name="_xlnm.Print_Area" localSheetId="14">様式第20号!$A$1:$AJ$45</definedName>
    <definedName name="_xlnm.Print_Area" localSheetId="2">様式第2号!$A$1:$L$34</definedName>
    <definedName name="_xlnm.Print_Area" localSheetId="3">様式第3号!$A$1:$AI$49</definedName>
    <definedName name="_xlnm.Print_Area" localSheetId="4">様式第4号!$A$1:$AI$65</definedName>
    <definedName name="_xlnm.Print_Area" localSheetId="5">様式第6号!$A$1:$AJ$53</definedName>
    <definedName name="_xlnm.Print_Area" localSheetId="6">様式第7号!$A$1:$AI$53</definedName>
    <definedName name="_xlnm.Print_Area" localSheetId="7">様式第9号!$A$1:$AI$34</definedName>
    <definedName name="_xlnm.Print_Area" localSheetId="8">'様式第9号（橋梁上部工事）'!$A$1:$AI$34</definedName>
    <definedName name="イベント名" localSheetId="10">#REF!</definedName>
    <definedName name="イベント名" localSheetId="11">#REF!</definedName>
    <definedName name="イベント名" localSheetId="12">#REF!</definedName>
    <definedName name="イベント名" localSheetId="13">#REF!</definedName>
    <definedName name="イベント名" localSheetId="14">#REF!</definedName>
    <definedName name="イベント名" localSheetId="7">#REF!</definedName>
    <definedName name="イベント名" localSheetId="8">#REF!</definedName>
    <definedName name="イベント名">#REF!</definedName>
    <definedName name="下請次数の制限" localSheetId="10">#REF!</definedName>
    <definedName name="下請次数の制限" localSheetId="11">#REF!</definedName>
    <definedName name="下請次数の制限" localSheetId="12">#REF!</definedName>
    <definedName name="下請次数の制限" localSheetId="13">#REF!</definedName>
    <definedName name="下請次数の制限" localSheetId="14">#REF!</definedName>
    <definedName name="下請次数の制限" localSheetId="7">#REF!</definedName>
    <definedName name="下請次数の制限" localSheetId="8">#REF!</definedName>
    <definedName name="下請次数の制限">#REF!</definedName>
    <definedName name="基幹技能者" localSheetId="10">#REF!</definedName>
    <definedName name="基幹技能者" localSheetId="11">#REF!</definedName>
    <definedName name="基幹技能者" localSheetId="12">#REF!</definedName>
    <definedName name="基幹技能者" localSheetId="13">#REF!</definedName>
    <definedName name="基幹技能者" localSheetId="14">#REF!</definedName>
    <definedName name="基幹技能者" localSheetId="7">#REF!</definedName>
    <definedName name="基幹技能者" localSheetId="8">#REF!</definedName>
    <definedName name="基幹技能者">#REF!</definedName>
    <definedName name="建設業許可1" localSheetId="10">#REF!</definedName>
    <definedName name="建設業許可1" localSheetId="11">#REF!</definedName>
    <definedName name="建設業許可1" localSheetId="12">#REF!</definedName>
    <definedName name="建設業許可1" localSheetId="13">#REF!</definedName>
    <definedName name="建設業許可1" localSheetId="14">#REF!</definedName>
    <definedName name="建設業許可1" localSheetId="7">#REF!</definedName>
    <definedName name="建設業許可1" localSheetId="8">#REF!</definedName>
    <definedName name="建設業許可1">#REF!</definedName>
    <definedName name="建設業許可2" localSheetId="10">#REF!</definedName>
    <definedName name="建設業許可2" localSheetId="11">#REF!</definedName>
    <definedName name="建設業許可2" localSheetId="12">#REF!</definedName>
    <definedName name="建設業許可2" localSheetId="13">#REF!</definedName>
    <definedName name="建設業許可2" localSheetId="14">#REF!</definedName>
    <definedName name="建設業許可2" localSheetId="7">#REF!</definedName>
    <definedName name="建設業許可2" localSheetId="8">#REF!</definedName>
    <definedName name="建設業許可2">#REF!</definedName>
    <definedName name="山地防災ヘルパー" localSheetId="10">#REF!</definedName>
    <definedName name="山地防災ヘルパー" localSheetId="11">#REF!</definedName>
    <definedName name="山地防災ヘルパー" localSheetId="12">#REF!</definedName>
    <definedName name="山地防災ヘルパー" localSheetId="13">#REF!</definedName>
    <definedName name="山地防災ヘルパー" localSheetId="14">#REF!</definedName>
    <definedName name="山地防災ヘルパー" localSheetId="7">#REF!</definedName>
    <definedName name="山地防災ヘルパー" localSheetId="8">#REF!</definedName>
    <definedName name="山地防災ヘルパー">#REF!</definedName>
    <definedName name="施工実績1" localSheetId="10">#REF!</definedName>
    <definedName name="施工実績1" localSheetId="11">#REF!</definedName>
    <definedName name="施工実績1" localSheetId="12">#REF!</definedName>
    <definedName name="施工実績1" localSheetId="13">#REF!</definedName>
    <definedName name="施工実績1" localSheetId="14">#REF!</definedName>
    <definedName name="施工実績1" localSheetId="7">#REF!</definedName>
    <definedName name="施工実績1" localSheetId="8">#REF!</definedName>
    <definedName name="施工実績1">#REF!</definedName>
    <definedName name="施工実績2" localSheetId="10">#REF!</definedName>
    <definedName name="施工実績2" localSheetId="11">#REF!</definedName>
    <definedName name="施工実績2" localSheetId="12">#REF!</definedName>
    <definedName name="施工実績2" localSheetId="13">#REF!</definedName>
    <definedName name="施工実績2" localSheetId="14">#REF!</definedName>
    <definedName name="施工実績2" localSheetId="7">#REF!</definedName>
    <definedName name="施工実績2" localSheetId="8">#REF!</definedName>
    <definedName name="施工実績2">#REF!</definedName>
    <definedName name="資格A" localSheetId="10">#REF!</definedName>
    <definedName name="資格A" localSheetId="11">#REF!</definedName>
    <definedName name="資格A" localSheetId="12">#REF!</definedName>
    <definedName name="資格A" localSheetId="13">#REF!</definedName>
    <definedName name="資格A" localSheetId="14">#REF!</definedName>
    <definedName name="資格A" localSheetId="7">#REF!</definedName>
    <definedName name="資格A" localSheetId="8">#REF!</definedName>
    <definedName name="資格A">#REF!</definedName>
    <definedName name="資格B" localSheetId="10">#REF!</definedName>
    <definedName name="資格B" localSheetId="11">#REF!</definedName>
    <definedName name="資格B" localSheetId="12">#REF!</definedName>
    <definedName name="資格B" localSheetId="13">#REF!</definedName>
    <definedName name="資格B" localSheetId="14">#REF!</definedName>
    <definedName name="資格B" localSheetId="7">#REF!</definedName>
    <definedName name="資格B" localSheetId="8">#REF!</definedName>
    <definedName name="資格B">#REF!</definedName>
    <definedName name="資格取得年月日" localSheetId="10">#REF!</definedName>
    <definedName name="資格取得年月日" localSheetId="11">#REF!</definedName>
    <definedName name="資格取得年月日" localSheetId="12">#REF!</definedName>
    <definedName name="資格取得年月日" localSheetId="13">#REF!</definedName>
    <definedName name="資格取得年月日" localSheetId="14">#REF!</definedName>
    <definedName name="資格取得年月日" localSheetId="7">#REF!</definedName>
    <definedName name="資格取得年月日" localSheetId="8">#REF!</definedName>
    <definedName name="資格取得年月日">#REF!</definedName>
    <definedName name="実施体制拠点" localSheetId="10">#REF!</definedName>
    <definedName name="実施体制拠点" localSheetId="11">#REF!</definedName>
    <definedName name="実施体制拠点" localSheetId="12">#REF!</definedName>
    <definedName name="実施体制拠点" localSheetId="13">#REF!</definedName>
    <definedName name="実施体制拠点" localSheetId="14">#REF!</definedName>
    <definedName name="実施体制拠点" localSheetId="7">#REF!</definedName>
    <definedName name="実施体制拠点" localSheetId="8">#REF!</definedName>
    <definedName name="実施体制拠点">#REF!</definedName>
    <definedName name="受注形態" localSheetId="10">#REF!</definedName>
    <definedName name="受注形態" localSheetId="11">#REF!</definedName>
    <definedName name="受注形態" localSheetId="12">#REF!</definedName>
    <definedName name="受注形態" localSheetId="13">#REF!</definedName>
    <definedName name="受注形態" localSheetId="14">#REF!</definedName>
    <definedName name="受注形態" localSheetId="7">#REF!</definedName>
    <definedName name="受注形態" localSheetId="8">#REF!</definedName>
    <definedName name="受注形態">#REF!</definedName>
    <definedName name="振興局名" localSheetId="10">#REF!</definedName>
    <definedName name="振興局名" localSheetId="11">#REF!</definedName>
    <definedName name="振興局名" localSheetId="12">#REF!</definedName>
    <definedName name="振興局名" localSheetId="13">#REF!</definedName>
    <definedName name="振興局名" localSheetId="14">#REF!</definedName>
    <definedName name="振興局名" localSheetId="7">#REF!</definedName>
    <definedName name="振興局名" localSheetId="8">#REF!</definedName>
    <definedName name="振興局名">#REF!</definedName>
    <definedName name="地域産業担い手" localSheetId="10">#REF!</definedName>
    <definedName name="地域産業担い手" localSheetId="11">#REF!</definedName>
    <definedName name="地域産業担い手" localSheetId="12">#REF!</definedName>
    <definedName name="地域産業担い手" localSheetId="13">#REF!</definedName>
    <definedName name="地域産業担い手" localSheetId="14">#REF!</definedName>
    <definedName name="地域産業担い手" localSheetId="7">#REF!</definedName>
    <definedName name="地域産業担い手" localSheetId="8">#REF!</definedName>
    <definedName name="地域産業担い手">#REF!</definedName>
    <definedName name="道守の雇用" localSheetId="10">#REF!</definedName>
    <definedName name="道守の雇用" localSheetId="11">#REF!</definedName>
    <definedName name="道守の雇用" localSheetId="12">#REF!</definedName>
    <definedName name="道守の雇用" localSheetId="13">#REF!</definedName>
    <definedName name="道守の雇用" localSheetId="14">#REF!</definedName>
    <definedName name="道守の雇用" localSheetId="7">#REF!</definedName>
    <definedName name="道守の雇用" localSheetId="8">#REF!</definedName>
    <definedName name="道守の雇用">#REF!</definedName>
    <definedName name="道守の種別" localSheetId="10">#REF!</definedName>
    <definedName name="道守の種別" localSheetId="11">#REF!</definedName>
    <definedName name="道守の種別" localSheetId="12">#REF!</definedName>
    <definedName name="道守の種別" localSheetId="13">#REF!</definedName>
    <definedName name="道守の種別" localSheetId="14">#REF!</definedName>
    <definedName name="道守の種別" localSheetId="7">#REF!</definedName>
    <definedName name="道守の種別" localSheetId="8">#REF!</definedName>
    <definedName name="道守の種別">#REF!</definedName>
    <definedName name="表彰1" localSheetId="10">#REF!</definedName>
    <definedName name="表彰1" localSheetId="11">#REF!</definedName>
    <definedName name="表彰1" localSheetId="12">#REF!</definedName>
    <definedName name="表彰1" localSheetId="13">#REF!</definedName>
    <definedName name="表彰1" localSheetId="14">#REF!</definedName>
    <definedName name="表彰1" localSheetId="7">#REF!</definedName>
    <definedName name="表彰1" localSheetId="8">#REF!</definedName>
    <definedName name="表彰1">#REF!</definedName>
    <definedName name="表彰2" localSheetId="10">#REF!</definedName>
    <definedName name="表彰2" localSheetId="11">#REF!</definedName>
    <definedName name="表彰2" localSheetId="12">#REF!</definedName>
    <definedName name="表彰2" localSheetId="13">#REF!</definedName>
    <definedName name="表彰2" localSheetId="14">#REF!</definedName>
    <definedName name="表彰2" localSheetId="7">#REF!</definedName>
    <definedName name="表彰2" localSheetId="8">#REF!</definedName>
    <definedName name="表彰2">#REF!</definedName>
    <definedName name="労務賃金支払い" localSheetId="10">#REF!</definedName>
    <definedName name="労務賃金支払い" localSheetId="11">#REF!</definedName>
    <definedName name="労務賃金支払い" localSheetId="12">#REF!</definedName>
    <definedName name="労務賃金支払い" localSheetId="13">#REF!</definedName>
    <definedName name="労務賃金支払い" localSheetId="14">#REF!</definedName>
    <definedName name="労務賃金支払い" localSheetId="7">#REF!</definedName>
    <definedName name="労務賃金支払い" localSheetId="8">#REF!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22" l="1"/>
  <c r="I67" i="22"/>
  <c r="I65" i="22"/>
  <c r="I63" i="22"/>
  <c r="I61" i="22"/>
  <c r="I60" i="22"/>
  <c r="I58" i="22"/>
  <c r="I56" i="22"/>
  <c r="I55" i="22"/>
  <c r="I53" i="22"/>
  <c r="I52" i="22"/>
  <c r="I50" i="22"/>
  <c r="I48" i="22"/>
  <c r="I46" i="22"/>
  <c r="I45" i="22"/>
  <c r="I44" i="22"/>
  <c r="I43" i="22"/>
  <c r="I41" i="22" l="1"/>
  <c r="I40" i="22"/>
  <c r="I34" i="22" l="1"/>
  <c r="I33" i="22"/>
  <c r="I31" i="22"/>
  <c r="I30" i="22"/>
  <c r="I28" i="22"/>
  <c r="I27" i="22"/>
  <c r="K26" i="22"/>
  <c r="K25" i="22"/>
  <c r="I25" i="22"/>
  <c r="K24" i="22"/>
  <c r="I24" i="22"/>
  <c r="K23" i="22"/>
  <c r="I23" i="22"/>
  <c r="K22" i="22"/>
  <c r="I22" i="22"/>
  <c r="K21" i="22"/>
  <c r="I21" i="22"/>
  <c r="K20" i="22"/>
  <c r="I20" i="22"/>
  <c r="K19" i="22"/>
  <c r="I19" i="22"/>
  <c r="H19" i="22" l="1"/>
  <c r="F23" i="22" l="1"/>
  <c r="F24" i="22"/>
  <c r="F22" i="22"/>
  <c r="F25" i="22"/>
  <c r="F21" i="22"/>
  <c r="W12" i="23" l="1"/>
  <c r="F10" i="23"/>
  <c r="F9" i="23"/>
  <c r="F8" i="23"/>
  <c r="F7" i="23"/>
  <c r="F6" i="23"/>
  <c r="BA123" i="22"/>
  <c r="BA122" i="22"/>
  <c r="BA121" i="22"/>
  <c r="BA120" i="22"/>
  <c r="BA119" i="22"/>
  <c r="BA118" i="22"/>
  <c r="BA117" i="22"/>
  <c r="BA116" i="22"/>
  <c r="BA115" i="22"/>
  <c r="BA114" i="22"/>
  <c r="BA113" i="22"/>
  <c r="BA112" i="22"/>
  <c r="BA111" i="22"/>
  <c r="BA110" i="22"/>
  <c r="BA109" i="22"/>
  <c r="BA108" i="22"/>
  <c r="BA107" i="22"/>
  <c r="BA106" i="22"/>
  <c r="BA105" i="22"/>
  <c r="BA104" i="22"/>
  <c r="BA103" i="22"/>
  <c r="BA102" i="22"/>
  <c r="BA101" i="22"/>
  <c r="BA100" i="22"/>
  <c r="BA99" i="22"/>
  <c r="BA98" i="22"/>
  <c r="BA97" i="22"/>
  <c r="BA96" i="22"/>
  <c r="BA95" i="22"/>
  <c r="BA94" i="22"/>
  <c r="BA93" i="22"/>
  <c r="BA92" i="22"/>
  <c r="BA91" i="22"/>
  <c r="H68" i="22"/>
  <c r="H67" i="22"/>
  <c r="K66" i="22"/>
  <c r="K65" i="22"/>
  <c r="H65" i="22"/>
  <c r="K64" i="22"/>
  <c r="K63" i="22"/>
  <c r="H63" i="22"/>
  <c r="K62" i="22"/>
  <c r="K61" i="22"/>
  <c r="K60" i="22"/>
  <c r="K59" i="22"/>
  <c r="K58" i="22"/>
  <c r="H58" i="22"/>
  <c r="K57" i="22"/>
  <c r="K56" i="22"/>
  <c r="K55" i="22"/>
  <c r="K54" i="22"/>
  <c r="K53" i="22"/>
  <c r="K52" i="22"/>
  <c r="K51" i="22"/>
  <c r="K50" i="22"/>
  <c r="H50" i="22"/>
  <c r="K49" i="22"/>
  <c r="K48" i="22"/>
  <c r="H48" i="22"/>
  <c r="K47" i="22"/>
  <c r="K46" i="22"/>
  <c r="K45" i="22"/>
  <c r="K44" i="22"/>
  <c r="K43" i="22"/>
  <c r="K42" i="22"/>
  <c r="K41" i="22"/>
  <c r="K39" i="22"/>
  <c r="I39" i="22"/>
  <c r="K38" i="22"/>
  <c r="K37" i="22"/>
  <c r="I37" i="22"/>
  <c r="K36" i="22"/>
  <c r="I36" i="22"/>
  <c r="K35" i="22"/>
  <c r="K34" i="22"/>
  <c r="K33" i="22"/>
  <c r="K32" i="22"/>
  <c r="K31" i="22"/>
  <c r="K30" i="22"/>
  <c r="H30" i="22"/>
  <c r="K29" i="22"/>
  <c r="K28" i="22"/>
  <c r="K27" i="22"/>
  <c r="H39" i="22" l="1"/>
  <c r="H43" i="22"/>
  <c r="H55" i="22"/>
  <c r="H60" i="22"/>
  <c r="H27" i="22"/>
  <c r="H36" i="22"/>
  <c r="H52" i="22"/>
  <c r="H33" i="22"/>
  <c r="K69" i="22"/>
  <c r="V11" i="21"/>
  <c r="F9" i="21"/>
  <c r="F8" i="21"/>
  <c r="F7" i="21"/>
  <c r="F6" i="21"/>
  <c r="F5" i="21"/>
  <c r="V11" i="20"/>
  <c r="F9" i="20"/>
  <c r="F8" i="20"/>
  <c r="F7" i="20"/>
  <c r="F6" i="20"/>
  <c r="F5" i="20"/>
  <c r="H69" i="22" l="1"/>
  <c r="C6" i="5"/>
  <c r="C5" i="5"/>
  <c r="V11" i="18" l="1"/>
  <c r="F9" i="18"/>
  <c r="F8" i="18"/>
  <c r="F7" i="18"/>
  <c r="F6" i="18"/>
  <c r="F5" i="18"/>
  <c r="V12" i="16"/>
  <c r="F10" i="16"/>
  <c r="F9" i="16"/>
  <c r="F8" i="16"/>
  <c r="F7" i="16"/>
  <c r="F6" i="16"/>
  <c r="V11" i="12" l="1"/>
  <c r="F9" i="12"/>
  <c r="F8" i="12"/>
  <c r="F7" i="12"/>
  <c r="F6" i="12"/>
  <c r="F5" i="12"/>
  <c r="V11" i="11"/>
  <c r="F9" i="11"/>
  <c r="F8" i="11"/>
  <c r="F7" i="11"/>
  <c r="F6" i="11"/>
  <c r="F5" i="11"/>
  <c r="V11" i="10" l="1"/>
  <c r="F9" i="10"/>
  <c r="F8" i="10"/>
  <c r="F7" i="10"/>
  <c r="F6" i="10"/>
  <c r="F5" i="10"/>
  <c r="V11" i="9"/>
  <c r="F9" i="9"/>
  <c r="F8" i="9"/>
  <c r="F7" i="9"/>
  <c r="F6" i="9"/>
  <c r="F5" i="9"/>
  <c r="W12" i="8"/>
  <c r="F10" i="8"/>
  <c r="F9" i="8"/>
  <c r="F8" i="8"/>
  <c r="F7" i="8"/>
  <c r="F6" i="8"/>
  <c r="V11" i="7"/>
  <c r="F9" i="7"/>
  <c r="F8" i="7"/>
  <c r="F7" i="7"/>
  <c r="F6" i="7"/>
  <c r="F5" i="7"/>
  <c r="V11" i="6"/>
  <c r="F9" i="6"/>
  <c r="F8" i="6"/>
  <c r="F7" i="6"/>
  <c r="F6" i="6"/>
  <c r="F5" i="6"/>
  <c r="I25" i="5"/>
  <c r="F25" i="5"/>
  <c r="K25" i="5" s="1"/>
  <c r="L11" i="5"/>
  <c r="K11" i="5"/>
  <c r="J11" i="5"/>
  <c r="I11" i="5"/>
  <c r="I9" i="5"/>
  <c r="C9" i="5"/>
  <c r="C8" i="5"/>
  <c r="C7" i="5"/>
  <c r="C1" i="4"/>
  <c r="B1" i="4"/>
  <c r="A1" i="4"/>
</calcChain>
</file>

<file path=xl/sharedStrings.xml><?xml version="1.0" encoding="utf-8"?>
<sst xmlns="http://schemas.openxmlformats.org/spreadsheetml/2006/main" count="1502" uniqueCount="761">
  <si>
    <t>茨城県○○土木（工事）事務所長</t>
    <rPh sb="0" eb="3">
      <t>イバラキケン</t>
    </rPh>
    <rPh sb="5" eb="7">
      <t>ドボク</t>
    </rPh>
    <rPh sb="8" eb="10">
      <t>コウジ</t>
    </rPh>
    <rPh sb="11" eb="15">
      <t>ジムショチョウ</t>
    </rPh>
    <phoneticPr fontId="5"/>
  </si>
  <si>
    <t>殿</t>
    <rPh sb="0" eb="1">
      <t>ドノ</t>
    </rPh>
    <phoneticPr fontId="5"/>
  </si>
  <si>
    <t>住所</t>
    <rPh sb="0" eb="1">
      <t>ジュウ</t>
    </rPh>
    <rPh sb="1" eb="2">
      <t>ショ</t>
    </rPh>
    <phoneticPr fontId="5"/>
  </si>
  <si>
    <t>：</t>
    <phoneticPr fontId="5"/>
  </si>
  <si>
    <t>：</t>
    <phoneticPr fontId="5"/>
  </si>
  <si>
    <t>知事</t>
    <rPh sb="0" eb="2">
      <t>チジ</t>
    </rPh>
    <phoneticPr fontId="5"/>
  </si>
  <si>
    <t>特－</t>
    <rPh sb="0" eb="1">
      <t>トク</t>
    </rPh>
    <phoneticPr fontId="5"/>
  </si>
  <si>
    <t>号</t>
    <rPh sb="0" eb="1">
      <t>ゴウ</t>
    </rPh>
    <phoneticPr fontId="5"/>
  </si>
  <si>
    <t>大臣</t>
    <rPh sb="0" eb="2">
      <t>ダイジン</t>
    </rPh>
    <phoneticPr fontId="5"/>
  </si>
  <si>
    <t>般－</t>
    <rPh sb="0" eb="1">
      <t>ハン</t>
    </rPh>
    <phoneticPr fontId="5"/>
  </si>
  <si>
    <t>　下記工事に係る技術資料の一括提出について申請します。</t>
    <rPh sb="1" eb="3">
      <t>カキ</t>
    </rPh>
    <rPh sb="3" eb="5">
      <t>コウジ</t>
    </rPh>
    <rPh sb="6" eb="7">
      <t>カカ</t>
    </rPh>
    <rPh sb="8" eb="10">
      <t>ギジュツ</t>
    </rPh>
    <rPh sb="10" eb="12">
      <t>シリョウ</t>
    </rPh>
    <rPh sb="13" eb="15">
      <t>イッカツ</t>
    </rPh>
    <rPh sb="15" eb="17">
      <t>テイシュツ</t>
    </rPh>
    <rPh sb="21" eb="23">
      <t>シンセイ</t>
    </rPh>
    <phoneticPr fontId="5"/>
  </si>
  <si>
    <t>記</t>
    <rPh sb="0" eb="1">
      <t>キ</t>
    </rPh>
    <phoneticPr fontId="5"/>
  </si>
  <si>
    <t>入札公告日</t>
    <rPh sb="0" eb="2">
      <t>ニュウサツ</t>
    </rPh>
    <rPh sb="2" eb="4">
      <t>コウコク</t>
    </rPh>
    <rPh sb="4" eb="5">
      <t>ビ</t>
    </rPh>
    <phoneticPr fontId="5"/>
  </si>
  <si>
    <t>：</t>
    <phoneticPr fontId="5"/>
  </si>
  <si>
    <t>令和　　年　月　日</t>
    <rPh sb="0" eb="1">
      <t>レイ</t>
    </rPh>
    <rPh sb="1" eb="2">
      <t>ワ</t>
    </rPh>
    <rPh sb="4" eb="5">
      <t>ネン</t>
    </rPh>
    <rPh sb="6" eb="7">
      <t>ツキ</t>
    </rPh>
    <rPh sb="8" eb="9">
      <t>ヒ</t>
    </rPh>
    <phoneticPr fontId="5"/>
  </si>
  <si>
    <t>工事①</t>
    <rPh sb="0" eb="2">
      <t>コウジ</t>
    </rPh>
    <phoneticPr fontId="5"/>
  </si>
  <si>
    <t>工事番号</t>
    <phoneticPr fontId="5"/>
  </si>
  <si>
    <t>：</t>
    <phoneticPr fontId="5"/>
  </si>
  <si>
    <t>工事名</t>
    <phoneticPr fontId="5"/>
  </si>
  <si>
    <t>工事②</t>
    <rPh sb="0" eb="2">
      <t>コウジ</t>
    </rPh>
    <phoneticPr fontId="5"/>
  </si>
  <si>
    <t>工事③</t>
    <rPh sb="0" eb="2">
      <t>コウジ</t>
    </rPh>
    <phoneticPr fontId="5"/>
  </si>
  <si>
    <t>工事④</t>
    <rPh sb="0" eb="2">
      <t>コウジ</t>
    </rPh>
    <phoneticPr fontId="5"/>
  </si>
  <si>
    <t>工事⑤</t>
    <rPh sb="0" eb="2">
      <t>コウジ</t>
    </rPh>
    <phoneticPr fontId="5"/>
  </si>
  <si>
    <t>（注意事項）</t>
    <rPh sb="1" eb="3">
      <t>チュウイ</t>
    </rPh>
    <rPh sb="3" eb="5">
      <t>ジコウ</t>
    </rPh>
    <phoneticPr fontId="5"/>
  </si>
  <si>
    <t>　・一括提出を希望する工事番号及び工事名をすべて記載すること。</t>
    <rPh sb="2" eb="4">
      <t>イッカツ</t>
    </rPh>
    <rPh sb="4" eb="6">
      <t>テイシュツ</t>
    </rPh>
    <rPh sb="7" eb="9">
      <t>キボウ</t>
    </rPh>
    <rPh sb="11" eb="13">
      <t>コウジ</t>
    </rPh>
    <rPh sb="13" eb="15">
      <t>バンゴウ</t>
    </rPh>
    <rPh sb="15" eb="16">
      <t>オヨ</t>
    </rPh>
    <rPh sb="17" eb="19">
      <t>コウジ</t>
    </rPh>
    <rPh sb="19" eb="20">
      <t>メイ</t>
    </rPh>
    <rPh sb="24" eb="26">
      <t>キサイ</t>
    </rPh>
    <phoneticPr fontId="5"/>
  </si>
  <si>
    <t>　・記載がない工事案件の審査に係る技術資料には使用できない。</t>
    <rPh sb="2" eb="4">
      <t>キサイ</t>
    </rPh>
    <rPh sb="7" eb="9">
      <t>コウジ</t>
    </rPh>
    <rPh sb="9" eb="11">
      <t>アンケン</t>
    </rPh>
    <rPh sb="12" eb="14">
      <t>シンサ</t>
    </rPh>
    <rPh sb="15" eb="16">
      <t>カカ</t>
    </rPh>
    <rPh sb="17" eb="19">
      <t>ギジュツ</t>
    </rPh>
    <rPh sb="19" eb="21">
      <t>シリョウ</t>
    </rPh>
    <rPh sb="23" eb="25">
      <t>シヨウ</t>
    </rPh>
    <phoneticPr fontId="5"/>
  </si>
  <si>
    <t>工 事 成 績 評 定 評 価 対 象 工 事 資 料</t>
    <rPh sb="0" eb="1">
      <t>コウ</t>
    </rPh>
    <rPh sb="2" eb="3">
      <t>コト</t>
    </rPh>
    <rPh sb="4" eb="5">
      <t>シゲル</t>
    </rPh>
    <rPh sb="6" eb="7">
      <t>イサオ</t>
    </rPh>
    <rPh sb="8" eb="9">
      <t>ヒョウ</t>
    </rPh>
    <rPh sb="10" eb="11">
      <t>テイ</t>
    </rPh>
    <rPh sb="12" eb="13">
      <t>ヒョウ</t>
    </rPh>
    <rPh sb="14" eb="15">
      <t>アタイ</t>
    </rPh>
    <rPh sb="16" eb="17">
      <t>タイ</t>
    </rPh>
    <rPh sb="18" eb="19">
      <t>ゾウ</t>
    </rPh>
    <rPh sb="20" eb="21">
      <t>コウ</t>
    </rPh>
    <rPh sb="22" eb="23">
      <t>コト</t>
    </rPh>
    <rPh sb="24" eb="25">
      <t>シ</t>
    </rPh>
    <rPh sb="26" eb="27">
      <t>リョウ</t>
    </rPh>
    <phoneticPr fontId="5"/>
  </si>
  <si>
    <t>工事名①：</t>
    <rPh sb="0" eb="1">
      <t>コウ</t>
    </rPh>
    <rPh sb="1" eb="2">
      <t>コト</t>
    </rPh>
    <rPh sb="2" eb="3">
      <t>メイ</t>
    </rPh>
    <phoneticPr fontId="5"/>
  </si>
  <si>
    <t>工事名②：</t>
    <rPh sb="0" eb="1">
      <t>コウ</t>
    </rPh>
    <rPh sb="1" eb="2">
      <t>コト</t>
    </rPh>
    <rPh sb="2" eb="3">
      <t>メイ</t>
    </rPh>
    <phoneticPr fontId="5"/>
  </si>
  <si>
    <t>工事名③：</t>
    <rPh sb="0" eb="1">
      <t>コウ</t>
    </rPh>
    <rPh sb="1" eb="2">
      <t>コト</t>
    </rPh>
    <rPh sb="2" eb="3">
      <t>メイ</t>
    </rPh>
    <phoneticPr fontId="5"/>
  </si>
  <si>
    <t>工事名④：</t>
    <rPh sb="0" eb="1">
      <t>コウ</t>
    </rPh>
    <rPh sb="1" eb="2">
      <t>コト</t>
    </rPh>
    <rPh sb="2" eb="3">
      <t>メイ</t>
    </rPh>
    <phoneticPr fontId="5"/>
  </si>
  <si>
    <t>工事名⑤：</t>
    <rPh sb="0" eb="1">
      <t>コウ</t>
    </rPh>
    <rPh sb="1" eb="2">
      <t>コト</t>
    </rPh>
    <rPh sb="2" eb="3">
      <t>メイ</t>
    </rPh>
    <phoneticPr fontId="5"/>
  </si>
  <si>
    <t>商号又は名称：</t>
    <rPh sb="0" eb="2">
      <t>ショウゴウ</t>
    </rPh>
    <rPh sb="2" eb="3">
      <t>マタ</t>
    </rPh>
    <rPh sb="4" eb="6">
      <t>メイショウ</t>
    </rPh>
    <phoneticPr fontId="5"/>
  </si>
  <si>
    <t>発注業種：</t>
    <rPh sb="0" eb="2">
      <t>ハッチュウ</t>
    </rPh>
    <rPh sb="2" eb="4">
      <t>ギョウシュ</t>
    </rPh>
    <phoneticPr fontId="5"/>
  </si>
  <si>
    <t>業者番号(単体)：</t>
    <rPh sb="0" eb="1">
      <t>ギョウ</t>
    </rPh>
    <rPh sb="1" eb="2">
      <t>シャ</t>
    </rPh>
    <rPh sb="2" eb="4">
      <t>バンゴウ</t>
    </rPh>
    <rPh sb="5" eb="7">
      <t>タンタイ</t>
    </rPh>
    <phoneticPr fontId="5"/>
  </si>
  <si>
    <t>No</t>
    <phoneticPr fontId="5"/>
  </si>
  <si>
    <t>発注者名</t>
  </si>
  <si>
    <t>評価対象工事の
工事番号</t>
    <phoneticPr fontId="5"/>
  </si>
  <si>
    <t>評価対象工事の名称</t>
  </si>
  <si>
    <t>工事場所</t>
  </si>
  <si>
    <t>受注金額（円）</t>
    <rPh sb="0" eb="2">
      <t>ジュチュウ</t>
    </rPh>
    <rPh sb="5" eb="6">
      <t>エン</t>
    </rPh>
    <phoneticPr fontId="5"/>
  </si>
  <si>
    <t>工事期間</t>
  </si>
  <si>
    <t>業種</t>
    <rPh sb="0" eb="2">
      <t>ギョウシュ</t>
    </rPh>
    <phoneticPr fontId="5"/>
  </si>
  <si>
    <t>工事
成績</t>
    <rPh sb="0" eb="2">
      <t>コウジ</t>
    </rPh>
    <rPh sb="3" eb="5">
      <t>セイセキ</t>
    </rPh>
    <phoneticPr fontId="5"/>
  </si>
  <si>
    <t>受注形態</t>
  </si>
  <si>
    <t>共同企業体による受注の場合の業者番号
（経常JVのみ）</t>
    <rPh sb="20" eb="22">
      <t>ケイジョウ</t>
    </rPh>
    <phoneticPr fontId="5"/>
  </si>
  <si>
    <t>第  -  -   - -   号</t>
    <rPh sb="0" eb="1">
      <t>ダイ</t>
    </rPh>
    <rPh sb="16" eb="17">
      <t>ゴウ</t>
    </rPh>
    <phoneticPr fontId="5"/>
  </si>
  <si>
    <t>　　　　
(             )</t>
    <phoneticPr fontId="5"/>
  </si>
  <si>
    <t>　　　　　　
(             )</t>
    <phoneticPr fontId="5"/>
  </si>
  <si>
    <t>対象工事件数</t>
    <rPh sb="0" eb="2">
      <t>タイショウ</t>
    </rPh>
    <rPh sb="2" eb="4">
      <t>コウジ</t>
    </rPh>
    <rPh sb="4" eb="6">
      <t>ケンスウ</t>
    </rPh>
    <phoneticPr fontId="5"/>
  </si>
  <si>
    <t>平均値</t>
    <rPh sb="0" eb="3">
      <t>ヘイキンチ</t>
    </rPh>
    <phoneticPr fontId="5"/>
  </si>
  <si>
    <t>↑小数第2位四捨五入</t>
    <rPh sb="1" eb="3">
      <t>ショウスウ</t>
    </rPh>
    <rPh sb="3" eb="4">
      <t>ダイ</t>
    </rPh>
    <rPh sb="5" eb="6">
      <t>イ</t>
    </rPh>
    <rPh sb="6" eb="10">
      <t>シシャゴニュウ</t>
    </rPh>
    <phoneticPr fontId="5"/>
  </si>
  <si>
    <t>土木一式工事</t>
    <rPh sb="0" eb="2">
      <t>ドボク</t>
    </rPh>
    <rPh sb="2" eb="3">
      <t>１</t>
    </rPh>
    <rPh sb="3" eb="4">
      <t>シキ</t>
    </rPh>
    <rPh sb="4" eb="6">
      <t>コウジ</t>
    </rPh>
    <phoneticPr fontId="5"/>
  </si>
  <si>
    <t>建築一式工事</t>
    <rPh sb="0" eb="2">
      <t>ケンチク</t>
    </rPh>
    <rPh sb="2" eb="3">
      <t>１</t>
    </rPh>
    <rPh sb="3" eb="4">
      <t>シキ</t>
    </rPh>
    <rPh sb="4" eb="6">
      <t>コウジ</t>
    </rPh>
    <phoneticPr fontId="5"/>
  </si>
  <si>
    <t>大工工事</t>
    <rPh sb="0" eb="2">
      <t>ダイク</t>
    </rPh>
    <rPh sb="2" eb="4">
      <t>コウジ</t>
    </rPh>
    <phoneticPr fontId="5"/>
  </si>
  <si>
    <t>左官工事</t>
    <rPh sb="0" eb="2">
      <t>サカン</t>
    </rPh>
    <rPh sb="2" eb="4">
      <t>コウジ</t>
    </rPh>
    <phoneticPr fontId="5"/>
  </si>
  <si>
    <t>とび･土工･ｺﾝｸﾘｰﾄ工事</t>
    <rPh sb="3" eb="4">
      <t>ド</t>
    </rPh>
    <rPh sb="4" eb="5">
      <t>コウ</t>
    </rPh>
    <rPh sb="12" eb="14">
      <t>コウジ</t>
    </rPh>
    <phoneticPr fontId="5"/>
  </si>
  <si>
    <t>石工事</t>
    <rPh sb="0" eb="1">
      <t>イシ</t>
    </rPh>
    <rPh sb="1" eb="3">
      <t>コウジ</t>
    </rPh>
    <phoneticPr fontId="5"/>
  </si>
  <si>
    <t>屋根工事</t>
    <rPh sb="0" eb="2">
      <t>ヤネ</t>
    </rPh>
    <rPh sb="2" eb="4">
      <t>コウジ</t>
    </rPh>
    <phoneticPr fontId="5"/>
  </si>
  <si>
    <t>電気工事</t>
    <rPh sb="0" eb="2">
      <t>デンキ</t>
    </rPh>
    <rPh sb="2" eb="4">
      <t>コウジ</t>
    </rPh>
    <phoneticPr fontId="5"/>
  </si>
  <si>
    <t>管工事</t>
    <rPh sb="0" eb="1">
      <t>カン</t>
    </rPh>
    <rPh sb="1" eb="3">
      <t>コウジ</t>
    </rPh>
    <phoneticPr fontId="5"/>
  </si>
  <si>
    <t>ﾀｲﾙ･れんが・ﾌﾞﾛｯｸ工事</t>
    <rPh sb="13" eb="15">
      <t>コウジ</t>
    </rPh>
    <phoneticPr fontId="5"/>
  </si>
  <si>
    <t>鋼構造物工事</t>
    <rPh sb="0" eb="1">
      <t>コウ</t>
    </rPh>
    <rPh sb="1" eb="4">
      <t>コウゾウブツ</t>
    </rPh>
    <rPh sb="4" eb="6">
      <t>コウジ</t>
    </rPh>
    <phoneticPr fontId="5"/>
  </si>
  <si>
    <t>鉄筋工事</t>
    <rPh sb="0" eb="2">
      <t>テッキン</t>
    </rPh>
    <rPh sb="2" eb="4">
      <t>コウジ</t>
    </rPh>
    <phoneticPr fontId="5"/>
  </si>
  <si>
    <t>ほ装工事</t>
    <rPh sb="1" eb="2">
      <t>ソウ</t>
    </rPh>
    <rPh sb="2" eb="4">
      <t>コウジ</t>
    </rPh>
    <phoneticPr fontId="5"/>
  </si>
  <si>
    <t>しゅんせつ</t>
    <phoneticPr fontId="5"/>
  </si>
  <si>
    <t>板金工事</t>
    <rPh sb="0" eb="2">
      <t>バンキン</t>
    </rPh>
    <rPh sb="2" eb="4">
      <t>コウジ</t>
    </rPh>
    <phoneticPr fontId="5"/>
  </si>
  <si>
    <t>ガラス工事</t>
    <rPh sb="3" eb="5">
      <t>コウジ</t>
    </rPh>
    <phoneticPr fontId="5"/>
  </si>
  <si>
    <t>塗装工事</t>
    <rPh sb="0" eb="2">
      <t>トソウ</t>
    </rPh>
    <rPh sb="2" eb="4">
      <t>コウジ</t>
    </rPh>
    <phoneticPr fontId="5"/>
  </si>
  <si>
    <t>防水工事</t>
    <rPh sb="0" eb="2">
      <t>ボウスイ</t>
    </rPh>
    <rPh sb="2" eb="4">
      <t>コウジ</t>
    </rPh>
    <phoneticPr fontId="5"/>
  </si>
  <si>
    <t>内装仕上工事</t>
    <rPh sb="0" eb="2">
      <t>ナイソウ</t>
    </rPh>
    <rPh sb="2" eb="4">
      <t>シア</t>
    </rPh>
    <rPh sb="4" eb="6">
      <t>コウジ</t>
    </rPh>
    <phoneticPr fontId="5"/>
  </si>
  <si>
    <t>機械器具設置工事</t>
    <rPh sb="0" eb="2">
      <t>キカイ</t>
    </rPh>
    <rPh sb="2" eb="4">
      <t>キグ</t>
    </rPh>
    <rPh sb="4" eb="6">
      <t>セッチ</t>
    </rPh>
    <rPh sb="6" eb="8">
      <t>コウジ</t>
    </rPh>
    <phoneticPr fontId="5"/>
  </si>
  <si>
    <t>熱絶縁工事</t>
    <rPh sb="0" eb="1">
      <t>ネツ</t>
    </rPh>
    <rPh sb="1" eb="3">
      <t>ゼツエン</t>
    </rPh>
    <rPh sb="3" eb="5">
      <t>コウジ</t>
    </rPh>
    <phoneticPr fontId="5"/>
  </si>
  <si>
    <t>電気通信工事</t>
    <rPh sb="0" eb="2">
      <t>デンキ</t>
    </rPh>
    <rPh sb="2" eb="4">
      <t>ツウシン</t>
    </rPh>
    <rPh sb="4" eb="6">
      <t>コウジ</t>
    </rPh>
    <phoneticPr fontId="5"/>
  </si>
  <si>
    <t>造園工事</t>
    <rPh sb="0" eb="2">
      <t>ゾウエン</t>
    </rPh>
    <rPh sb="2" eb="4">
      <t>コウジ</t>
    </rPh>
    <phoneticPr fontId="5"/>
  </si>
  <si>
    <t>さく井工事</t>
    <rPh sb="2" eb="3">
      <t>イ</t>
    </rPh>
    <rPh sb="3" eb="5">
      <t>コウジ</t>
    </rPh>
    <phoneticPr fontId="5"/>
  </si>
  <si>
    <t>建具工事</t>
    <rPh sb="0" eb="2">
      <t>タテグ</t>
    </rPh>
    <rPh sb="2" eb="4">
      <t>コウジ</t>
    </rPh>
    <phoneticPr fontId="5"/>
  </si>
  <si>
    <t>水道施設工事</t>
    <rPh sb="0" eb="2">
      <t>スイドウ</t>
    </rPh>
    <rPh sb="2" eb="4">
      <t>シセツ</t>
    </rPh>
    <rPh sb="4" eb="6">
      <t>コウジ</t>
    </rPh>
    <phoneticPr fontId="5"/>
  </si>
  <si>
    <t>消防施設工事</t>
    <rPh sb="0" eb="2">
      <t>ショウボウ</t>
    </rPh>
    <rPh sb="2" eb="4">
      <t>シセツ</t>
    </rPh>
    <rPh sb="4" eb="6">
      <t>コウジ</t>
    </rPh>
    <phoneticPr fontId="5"/>
  </si>
  <si>
    <t>清掃施設工事</t>
    <rPh sb="0" eb="2">
      <t>セイソウ</t>
    </rPh>
    <rPh sb="2" eb="4">
      <t>シセツ</t>
    </rPh>
    <rPh sb="4" eb="6">
      <t>コウジ</t>
    </rPh>
    <phoneticPr fontId="5"/>
  </si>
  <si>
    <t>解体工事</t>
    <rPh sb="0" eb="2">
      <t>カイタイ</t>
    </rPh>
    <rPh sb="2" eb="4">
      <t>コウジ</t>
    </rPh>
    <phoneticPr fontId="5"/>
  </si>
  <si>
    <t>施　工　実　績　評　価　資　料</t>
  </si>
  <si>
    <t>工事名①：</t>
    <phoneticPr fontId="5"/>
  </si>
  <si>
    <t>工事名②：</t>
    <phoneticPr fontId="5"/>
  </si>
  <si>
    <t>工事名③：</t>
    <phoneticPr fontId="5"/>
  </si>
  <si>
    <t>工事名④：</t>
    <phoneticPr fontId="5"/>
  </si>
  <si>
    <t>工事名⑤：</t>
    <phoneticPr fontId="5"/>
  </si>
  <si>
    <t>商号又は名称：</t>
    <phoneticPr fontId="5"/>
  </si>
  <si>
    <t xml:space="preserve">工　
事　
概　
要　
等
</t>
    <phoneticPr fontId="5"/>
  </si>
  <si>
    <t>工 事 名</t>
  </si>
  <si>
    <t>工事箇所</t>
  </si>
  <si>
    <t>受注金額</t>
    <rPh sb="0" eb="2">
      <t>ジュチュウ</t>
    </rPh>
    <phoneticPr fontId="5"/>
  </si>
  <si>
    <t>円（　　　　　　　　　円）</t>
  </si>
  <si>
    <t>工　　期</t>
  </si>
  <si>
    <t>　令和　　年　　月　　日　～　令和　　年　　月　　日</t>
  </si>
  <si>
    <t>工事概要</t>
  </si>
  <si>
    <t>　・管推進工</t>
  </si>
  <si>
    <t>　　　工事延長　　　　　　　　Ｌ＝○○○．○ｍ</t>
  </si>
  <si>
    <t>　　　管推進工（φ○○○㎜）　Ｌ＝○○○．○ｍ（○スパン）</t>
  </si>
  <si>
    <t>　　　マンホール設置工（φ○○○㎜）　○　箇所</t>
  </si>
  <si>
    <t>（注）</t>
  </si>
  <si>
    <t>配　置　予　定　技　術　者　評　価　資　料</t>
    <phoneticPr fontId="5"/>
  </si>
  <si>
    <t>工事名①：</t>
    <phoneticPr fontId="5"/>
  </si>
  <si>
    <t>工事名②：</t>
    <phoneticPr fontId="5"/>
  </si>
  <si>
    <t>工事名③：</t>
    <phoneticPr fontId="5"/>
  </si>
  <si>
    <t>区　　　　　　　　　　　　分</t>
    <rPh sb="0" eb="1">
      <t>ク</t>
    </rPh>
    <rPh sb="13" eb="14">
      <t>フン</t>
    </rPh>
    <phoneticPr fontId="5"/>
  </si>
  <si>
    <t>主任技術者
監理技術者</t>
    <rPh sb="0" eb="2">
      <t>シュニン</t>
    </rPh>
    <rPh sb="2" eb="5">
      <t>ギジュツシャ</t>
    </rPh>
    <rPh sb="6" eb="8">
      <t>カンリ</t>
    </rPh>
    <rPh sb="8" eb="11">
      <t>ギジュツシャ</t>
    </rPh>
    <phoneticPr fontId="5"/>
  </si>
  <si>
    <t>氏名</t>
    <rPh sb="0" eb="2">
      <t>ふりがな</t>
    </rPh>
    <phoneticPr fontId="22" type="Hiragana"/>
  </si>
  <si>
    <t>年齢</t>
    <rPh sb="0" eb="2">
      <t>ネンレイ</t>
    </rPh>
    <phoneticPr fontId="5"/>
  </si>
  <si>
    <t>歳</t>
    <rPh sb="0" eb="1">
      <t>サイ</t>
    </rPh>
    <phoneticPr fontId="5"/>
  </si>
  <si>
    <t>所　　　属　　　会　　　社</t>
    <rPh sb="0" eb="1">
      <t>しょ</t>
    </rPh>
    <rPh sb="4" eb="5">
      <t>ぞく</t>
    </rPh>
    <rPh sb="8" eb="9">
      <t>かい</t>
    </rPh>
    <rPh sb="12" eb="13">
      <t>しゃ</t>
    </rPh>
    <phoneticPr fontId="22" type="Hiragana"/>
  </si>
  <si>
    <t>建設業許可番号</t>
    <phoneticPr fontId="22" type="Hiragana"/>
  </si>
  <si>
    <t>－</t>
    <phoneticPr fontId="22" type="Hiragana"/>
  </si>
  <si>
    <t>監理技術者資格者証番号</t>
    <phoneticPr fontId="5"/>
  </si>
  <si>
    <t>取得年月日</t>
    <rPh sb="0" eb="5">
      <t>しゅとくねんがっぴ</t>
    </rPh>
    <phoneticPr fontId="22" type="Hiragana"/>
  </si>
  <si>
    <t>年　　　月　　　日</t>
    <rPh sb="0" eb="1">
      <t>ねん</t>
    </rPh>
    <rPh sb="4" eb="5">
      <t>つき</t>
    </rPh>
    <rPh sb="8" eb="9">
      <t>ひ</t>
    </rPh>
    <phoneticPr fontId="22" type="Hiragana"/>
  </si>
  <si>
    <t>監理技術者講習修了証番号</t>
    <phoneticPr fontId="5"/>
  </si>
  <si>
    <t>修了年月日</t>
    <phoneticPr fontId="22" type="Hiragana"/>
  </si>
  <si>
    <t>その他の資格</t>
    <rPh sb="2" eb="3">
      <t>タ</t>
    </rPh>
    <rPh sb="4" eb="6">
      <t>シカク</t>
    </rPh>
    <phoneticPr fontId="5"/>
  </si>
  <si>
    <t>（資格の名称）</t>
    <rPh sb="1" eb="3">
      <t>しかく</t>
    </rPh>
    <rPh sb="4" eb="6">
      <t>めいしょう</t>
    </rPh>
    <phoneticPr fontId="22" type="Hiragana"/>
  </si>
  <si>
    <t>取得年月日</t>
    <rPh sb="0" eb="2">
      <t>しゅとく</t>
    </rPh>
    <phoneticPr fontId="22" type="Hiragana"/>
  </si>
  <si>
    <t>工事経験</t>
    <rPh sb="0" eb="4">
      <t>こうじけいけん</t>
    </rPh>
    <phoneticPr fontId="22" type="Hiragana"/>
  </si>
  <si>
    <t>発注者名</t>
    <phoneticPr fontId="22" type="Hiragana"/>
  </si>
  <si>
    <t>工事</t>
    <phoneticPr fontId="22" type="Hiragana"/>
  </si>
  <si>
    <t>工事箇所</t>
    <phoneticPr fontId="22" type="Hiragana"/>
  </si>
  <si>
    <t>受注金額</t>
    <rPh sb="0" eb="2">
      <t>じゅちゅう</t>
    </rPh>
    <phoneticPr fontId="22" type="Hiragana"/>
  </si>
  <si>
    <t>工期</t>
    <phoneticPr fontId="22" type="Hiragana"/>
  </si>
  <si>
    <t>従事役職</t>
    <phoneticPr fontId="22" type="Hiragana"/>
  </si>
  <si>
    <t>工事概要</t>
    <phoneticPr fontId="22" type="Hiragana"/>
  </si>
  <si>
    <t>申請時における他工事の
従事状況等</t>
    <phoneticPr fontId="22" type="Hiragana"/>
  </si>
  <si>
    <t>工事名</t>
    <phoneticPr fontId="22" type="Hiragana"/>
  </si>
  <si>
    <t>令和　　年　　月　　日　～　令和　　年　　月　　日</t>
    <rPh sb="0" eb="2">
      <t>れいわ</t>
    </rPh>
    <rPh sb="4" eb="5">
      <t>ねん</t>
    </rPh>
    <rPh sb="7" eb="8">
      <t>がつ</t>
    </rPh>
    <rPh sb="10" eb="11">
      <t>にち</t>
    </rPh>
    <rPh sb="14" eb="16">
      <t>れいわ</t>
    </rPh>
    <rPh sb="18" eb="19">
      <t>ねん</t>
    </rPh>
    <rPh sb="21" eb="22">
      <t>がつ</t>
    </rPh>
    <rPh sb="24" eb="25">
      <t>にち</t>
    </rPh>
    <phoneticPr fontId="22" type="Hiragana"/>
  </si>
  <si>
    <t>本工事と重複する
場合の対応措置</t>
    <phoneticPr fontId="22" type="Hiragana"/>
  </si>
  <si>
    <t>注）</t>
  </si>
  <si>
    <t>（共通）</t>
  </si>
  <si>
    <t>場合のほかは、本書に記載した技術者以外の者への変更は認めない。</t>
    <phoneticPr fontId="22" type="Hiragana"/>
  </si>
  <si>
    <t>（資格について）</t>
  </si>
  <si>
    <t>　【また（資格の名称）の資格認定証明書の写しを添付すること。】（必要がある場合のみ記載する。）</t>
    <phoneticPr fontId="22" type="Hiragana"/>
  </si>
  <si>
    <t>（工事経験について）</t>
  </si>
  <si>
    <t>（他工事の従事状況について）</t>
  </si>
  <si>
    <t>記入すること。複数ある場合は、本書を従事工事数分作成すること。</t>
    <phoneticPr fontId="22" type="Hiragana"/>
  </si>
  <si>
    <t>（県土木部が管理する公共施設に関する地域貢献（災害活動）実績）</t>
    <phoneticPr fontId="5"/>
  </si>
  <si>
    <t>災害時の地域貢献の概要</t>
    <rPh sb="0" eb="3">
      <t>サイガイジ</t>
    </rPh>
    <rPh sb="4" eb="8">
      <t>チイキコウケン</t>
    </rPh>
    <rPh sb="9" eb="11">
      <t>ガイヨウ</t>
    </rPh>
    <phoneticPr fontId="5"/>
  </si>
  <si>
    <t>災害協定の名称</t>
    <phoneticPr fontId="5"/>
  </si>
  <si>
    <t>協定締結者</t>
    <phoneticPr fontId="5"/>
  </si>
  <si>
    <t>茨城県　（※県担当課所：○○課・○○土木（工事）事務所）
　○○協会</t>
    <phoneticPr fontId="5"/>
  </si>
  <si>
    <t>地域貢献の種類
（災害名等も記載）</t>
    <phoneticPr fontId="5"/>
  </si>
  <si>
    <t>地域貢献の
実施年月日
及び時間</t>
    <phoneticPr fontId="5"/>
  </si>
  <si>
    <t>地域貢献の場所</t>
    <phoneticPr fontId="5"/>
  </si>
  <si>
    <t>○○市町村　○○地内　ほか</t>
    <phoneticPr fontId="5"/>
  </si>
  <si>
    <t>地域貢献の事実を確認できる貢献の相手方又は第三者等の住所・氏名・電話番号</t>
    <phoneticPr fontId="5"/>
  </si>
  <si>
    <t>地域貢献の実施内容</t>
    <phoneticPr fontId="5"/>
  </si>
  <si>
    <t>１</t>
    <phoneticPr fontId="5"/>
  </si>
  <si>
    <t>２</t>
    <phoneticPr fontId="5"/>
  </si>
  <si>
    <t>茨城県と締結している県土木部が管理する公共施設に関する災害時の応急対策協定による要請に基づき行った</t>
    <phoneticPr fontId="5"/>
  </si>
  <si>
    <t>３</t>
    <phoneticPr fontId="5"/>
  </si>
  <si>
    <t>被害状況の調査（パトロール）・損壊箇所等の緊急措置・応急復旧工事・建設資材等の調達及輸送等の活動で、</t>
    <phoneticPr fontId="5"/>
  </si>
  <si>
    <t>活動に要した費用の支払いの有無に係わらず、協定に基づく活動実績について評価の対象とする。</t>
    <phoneticPr fontId="5"/>
  </si>
  <si>
    <t>４</t>
    <phoneticPr fontId="5"/>
  </si>
  <si>
    <t>５</t>
    <phoneticPr fontId="5"/>
  </si>
  <si>
    <t>災害協定を締結していることを証明する書類（協定書の写し）を添付すること。</t>
    <phoneticPr fontId="5"/>
  </si>
  <si>
    <t>６</t>
    <phoneticPr fontId="5"/>
  </si>
  <si>
    <t>７</t>
    <phoneticPr fontId="5"/>
  </si>
  <si>
    <t>地域貢献の種類については、災害名等も記載すること。</t>
    <phoneticPr fontId="5"/>
  </si>
  <si>
    <t>８</t>
    <phoneticPr fontId="5"/>
  </si>
  <si>
    <t>地域貢献の時間については、概ねの作業時間を記載すること。</t>
    <phoneticPr fontId="5"/>
  </si>
  <si>
    <t>９</t>
    <phoneticPr fontId="5"/>
  </si>
  <si>
    <t>評価基準「工事箇所に存する市町村における夜間・休日の実績有り」の評価において、夜間（１７時～８時）の時間帯）</t>
    <rPh sb="39" eb="41">
      <t>ヤカン</t>
    </rPh>
    <rPh sb="44" eb="45">
      <t>ジ</t>
    </rPh>
    <phoneticPr fontId="5"/>
  </si>
  <si>
    <t>の実績とそれ以外の実績の時間がまたがる場合については、夜間の実績が１時間以上ある場合に評価する。</t>
    <rPh sb="27" eb="29">
      <t>ヤカン</t>
    </rPh>
    <rPh sb="30" eb="32">
      <t>ジッセキ</t>
    </rPh>
    <rPh sb="34" eb="36">
      <t>ジカン</t>
    </rPh>
    <phoneticPr fontId="5"/>
  </si>
  <si>
    <t>また、実績を証明する書類を添付すること。（発注者に提出した書類の写しなど）</t>
    <rPh sb="21" eb="24">
      <t>ハッチュウシャ</t>
    </rPh>
    <rPh sb="25" eb="27">
      <t>テイシュツ</t>
    </rPh>
    <rPh sb="29" eb="31">
      <t>ショルイ</t>
    </rPh>
    <rPh sb="32" eb="33">
      <t>ウツ</t>
    </rPh>
    <phoneticPr fontId="5"/>
  </si>
  <si>
    <t>10</t>
    <phoneticPr fontId="5"/>
  </si>
  <si>
    <t>11</t>
    <phoneticPr fontId="5"/>
  </si>
  <si>
    <t>活動の種類</t>
    <rPh sb="0" eb="2">
      <t>カツドウ</t>
    </rPh>
    <rPh sb="3" eb="5">
      <t>シュルイ</t>
    </rPh>
    <phoneticPr fontId="5"/>
  </si>
  <si>
    <t>活動の期間</t>
    <rPh sb="0" eb="2">
      <t>カツドウ</t>
    </rPh>
    <rPh sb="3" eb="5">
      <t>キカン</t>
    </rPh>
    <phoneticPr fontId="5"/>
  </si>
  <si>
    <t>令和　　年　　月　　日　～　令和　　年　　月　　日</t>
    <phoneticPr fontId="5"/>
  </si>
  <si>
    <t>活動の事実を確認できる活動の相手方又は地域の代表者等の住所・氏名・電話番号</t>
    <phoneticPr fontId="5"/>
  </si>
  <si>
    <t>活動の内容
（具体的に）</t>
    <phoneticPr fontId="5"/>
  </si>
  <si>
    <t>当該評価項目について実績を有しない場合は、本書の提出を要しない。</t>
    <phoneticPr fontId="5"/>
  </si>
  <si>
    <t>企業として取り組み、対価を得ていない地域活動（ボランティア）について、実績内容を確認できるように</t>
    <phoneticPr fontId="5"/>
  </si>
  <si>
    <t>記載すること。</t>
    <phoneticPr fontId="5"/>
  </si>
  <si>
    <t>評価の対象とする地域活動は、茨城県が管理する社会資本（道路、河川、公共施設等）の維持管理に関する</t>
    <phoneticPr fontId="5"/>
  </si>
  <si>
    <t>ボランティア活動（除草、清掃、植栽等）で、第三者の客観的な証明書類（協定書、感謝状、新聞記事、</t>
    <phoneticPr fontId="5"/>
  </si>
  <si>
    <t>活動の事実を確認できる相手方等の電話番号については、記載可能な場合に記載すること。</t>
    <phoneticPr fontId="5"/>
  </si>
  <si>
    <t>本書記載事項に虚偽のあった場合には、指名停止措置等を行うことがある。</t>
    <phoneticPr fontId="5"/>
  </si>
  <si>
    <t>企　業　の　新　規　雇　用　実　績</t>
    <phoneticPr fontId="5"/>
  </si>
  <si>
    <t>氏名（被雇用者）</t>
    <phoneticPr fontId="5"/>
  </si>
  <si>
    <t>○○　○○</t>
    <phoneticPr fontId="5"/>
  </si>
  <si>
    <t>雇用開始年月日
（雇 用 期 間）</t>
    <phoneticPr fontId="5"/>
  </si>
  <si>
    <t>令和　　年　　月　　日～
（入札公告日現在　〇年〇カ月雇用）</t>
    <phoneticPr fontId="5"/>
  </si>
  <si>
    <t>雇用者住所・氏名</t>
    <phoneticPr fontId="5"/>
  </si>
  <si>
    <t>生 年 月 日</t>
    <phoneticPr fontId="5"/>
  </si>
  <si>
    <t>平成○年○月○日</t>
    <phoneticPr fontId="5"/>
  </si>
  <si>
    <t>入札公告日時点の年齢</t>
    <phoneticPr fontId="5"/>
  </si>
  <si>
    <t>○○歳</t>
    <phoneticPr fontId="5"/>
  </si>
  <si>
    <t>雇用前の勤務先</t>
    <phoneticPr fontId="5"/>
  </si>
  <si>
    <t>同一企業または資本及び人事面で関連企業ではない</t>
    <phoneticPr fontId="5"/>
  </si>
  <si>
    <t>評価対象となる新規雇用の実績が無い場合は、本書の提出を要しない。</t>
    <phoneticPr fontId="5"/>
  </si>
  <si>
    <t>３か月以上継続雇用している場合とする。</t>
    <phoneticPr fontId="5"/>
  </si>
  <si>
    <t>※パート・アルバイト、派遣社員、契約社員、臨時社員、特定技能外国人（技能実習・特定技</t>
    <phoneticPr fontId="5"/>
  </si>
  <si>
    <t>能1号）等は評価対象外</t>
    <phoneticPr fontId="5"/>
  </si>
  <si>
    <t>地の限定はしないが、直接的かつ恒常的な雇用関係がある者とする。（事務や経理も可）</t>
    <phoneticPr fontId="5"/>
  </si>
  <si>
    <t>象外とする。</t>
    <phoneticPr fontId="5"/>
  </si>
  <si>
    <t>【添付資料】</t>
  </si>
  <si>
    <t>①従業員の雇用年月日、入札公告日時点の年齢がわかる書類</t>
    <phoneticPr fontId="5"/>
  </si>
  <si>
    <t>②正規雇用されていることがわかる書類</t>
    <phoneticPr fontId="5"/>
  </si>
  <si>
    <t>・雇用契約書、労働条件通知書の写しなど</t>
    <phoneticPr fontId="5"/>
  </si>
  <si>
    <t>③従業員を３ケ月以上継続雇用したことを証明できる書類</t>
    <phoneticPr fontId="5"/>
  </si>
  <si>
    <t>・賃金台帳、出勤簿の写しなど</t>
    <phoneticPr fontId="5"/>
  </si>
  <si>
    <t>当該評価項目について実績を有しない場合は、本書の提出を要しない。</t>
    <phoneticPr fontId="4"/>
  </si>
  <si>
    <t>１</t>
    <phoneticPr fontId="4"/>
  </si>
  <si>
    <t>２</t>
    <phoneticPr fontId="4"/>
  </si>
  <si>
    <t>３</t>
    <phoneticPr fontId="4"/>
  </si>
  <si>
    <t>４</t>
    <phoneticPr fontId="4"/>
  </si>
  <si>
    <t>５</t>
    <phoneticPr fontId="4"/>
  </si>
  <si>
    <t>６</t>
    <phoneticPr fontId="4"/>
  </si>
  <si>
    <t>記載する同種・類似工事の実績の件数は１件でよい。</t>
    <phoneticPr fontId="5"/>
  </si>
  <si>
    <t>当該評価項目について実績を有しない場合は、本書の提出を要しない。</t>
    <phoneticPr fontId="5"/>
  </si>
  <si>
    <t>受注金額の（　）は、共同企業体の場合の全体額を記入すること。</t>
    <rPh sb="0" eb="2">
      <t>ジュチュウ</t>
    </rPh>
    <phoneticPr fontId="5"/>
  </si>
  <si>
    <t>受注形態は、単体又は○○・□□ＪＶ（出資比率○○％）と記載すること。</t>
    <phoneticPr fontId="5"/>
  </si>
  <si>
    <t>共同企業体としての実績は、出資比率が２０％以上のものに限る。</t>
    <phoneticPr fontId="5"/>
  </si>
  <si>
    <t>工事概要は、評価基準に該当する工事であることが確認できるように記載すること。</t>
    <phoneticPr fontId="5"/>
  </si>
  <si>
    <t>当該工事の内容を証明できるもの（竣工時工事カルテ、契約書、図面の写し等）を添付すること。</t>
    <phoneticPr fontId="5"/>
  </si>
  <si>
    <t>１</t>
    <phoneticPr fontId="22" type="Hiragana"/>
  </si>
  <si>
    <t>３</t>
    <phoneticPr fontId="22" type="Hiragana"/>
  </si>
  <si>
    <t>記載する同種・類似工事の実績の件数は１件でよい。</t>
    <phoneticPr fontId="22" type="Hiragana"/>
  </si>
  <si>
    <t>４</t>
    <phoneticPr fontId="22" type="Hiragana"/>
  </si>
  <si>
    <t>実際の工事の施工にあたって、種々の状況からやむを得ないものとして発注者が承認した</t>
    <phoneticPr fontId="22" type="Hiragana"/>
  </si>
  <si>
    <t>７</t>
    <phoneticPr fontId="4"/>
  </si>
  <si>
    <t>８</t>
    <phoneticPr fontId="22" type="Hiragana"/>
  </si>
  <si>
    <t>９</t>
    <phoneticPr fontId="4"/>
  </si>
  <si>
    <t>工事概要は、評価基準に該当する工事であることが確認できるように記載すること。</t>
    <phoneticPr fontId="4"/>
  </si>
  <si>
    <t>工事経験を有する工事は、施工実績評価資料（様式第３号）の工事と同一でなくてもよい。</t>
    <phoneticPr fontId="4"/>
  </si>
  <si>
    <t>共同企業体の構成員としての経験の場合は、出資比率２０％以上の場合に限る。</t>
    <phoneticPr fontId="22" type="Hiragana"/>
  </si>
  <si>
    <t>当該工事の内容を証明できるもの（竣工時工事カルテ、契約書、図面の写し等）を添付すること。</t>
    <phoneticPr fontId="4"/>
  </si>
  <si>
    <t>本書の提出日現在における他工事の従事状況は、従事しているすべての工事について</t>
    <phoneticPr fontId="22" type="Hiragana"/>
  </si>
  <si>
    <t>10</t>
    <phoneticPr fontId="22" type="Hiragana"/>
  </si>
  <si>
    <t>該当する項目の□にチェックを入れてください。</t>
    <phoneticPr fontId="4"/>
  </si>
  <si>
    <t>若手技術者の配置</t>
    <phoneticPr fontId="5"/>
  </si>
  <si>
    <t>生年月日</t>
    <phoneticPr fontId="4"/>
  </si>
  <si>
    <t>入札公告日時点の年齢</t>
    <phoneticPr fontId="4"/>
  </si>
  <si>
    <t>主任技術者又は監理技術者の資格要件の有無</t>
    <phoneticPr fontId="4"/>
  </si>
  <si>
    <t>保有資格要件の内容</t>
    <phoneticPr fontId="4"/>
  </si>
  <si>
    <t>○○　○○</t>
    <phoneticPr fontId="4"/>
  </si>
  <si>
    <t>年　　月　　日</t>
    <phoneticPr fontId="4"/>
  </si>
  <si>
    <t>（例）○○施工管理技士等　※証明資料添付</t>
    <phoneticPr fontId="4"/>
  </si>
  <si>
    <t>　　現場代理人
　　主任(監理)技術者　　 として配置する</t>
    <phoneticPr fontId="4"/>
  </si>
  <si>
    <t>　　有　　・　　　　無　</t>
    <phoneticPr fontId="4"/>
  </si>
  <si>
    <t>・保有資格の合格証明書の写し、実務経験の証明書類　等</t>
    <phoneticPr fontId="4"/>
  </si>
  <si>
    <t>規定する資格とし、入札公告日時点において資格を有する場合とする。</t>
    <phoneticPr fontId="4"/>
  </si>
  <si>
    <t>本書を提出し工事を落札した者は、本書に基づき、現場代理人及び主任・監理技術者等選（改）任通知書を</t>
    <phoneticPr fontId="4"/>
  </si>
  <si>
    <t>　　　　歳</t>
    <phoneticPr fontId="4"/>
  </si>
  <si>
    <t>登　録　基　幹　技　能　者　の　配　置</t>
    <phoneticPr fontId="5"/>
  </si>
  <si>
    <t>配置する</t>
    <phoneticPr fontId="4"/>
  </si>
  <si>
    <t>評価の対象としない。）</t>
  </si>
  <si>
    <t>実績報告書を提出すること。</t>
  </si>
  <si>
    <t>１</t>
    <phoneticPr fontId="4"/>
  </si>
  <si>
    <t xml:space="preserve">７ </t>
    <phoneticPr fontId="4"/>
  </si>
  <si>
    <t>８</t>
    <phoneticPr fontId="4"/>
  </si>
  <si>
    <t>当該工事で指定した職種の登録基幹技能者を配置する場合に評価する。</t>
    <phoneticPr fontId="4"/>
  </si>
  <si>
    <t>協議の上決定すること。</t>
    <phoneticPr fontId="4"/>
  </si>
  <si>
    <t>登録基幹技能者を配置しない場合は、本書の提出を要しない。</t>
    <phoneticPr fontId="4"/>
  </si>
  <si>
    <t>その他の登録基幹技能者については、評価の対象としない。</t>
    <phoneticPr fontId="4"/>
  </si>
  <si>
    <t>を配置すること。（当該工事で指定した職種以外の登録基幹技能者が記載されている場合は、</t>
    <phoneticPr fontId="4"/>
  </si>
  <si>
    <t>本書を提出し工事を落札した者は、指定した職種の登録基幹技能者が従事する主要な工種</t>
    <phoneticPr fontId="4"/>
  </si>
  <si>
    <t>については、全てに従事させなければならない。なお、主要な工種については、監督員と</t>
    <phoneticPr fontId="4"/>
  </si>
  <si>
    <t>発注者から登録基幹技能者の従事状況の立会を求められた場合には、受注者はこれに応じ</t>
    <phoneticPr fontId="4"/>
  </si>
  <si>
    <t>なければならない。また、受注者は工事竣工日までに様式１６－２号登録基幹技能者配置</t>
    <phoneticPr fontId="4"/>
  </si>
  <si>
    <t>災 害 時 の 基 礎 的 事 業 継 続 力 認 定 資 料</t>
    <phoneticPr fontId="5"/>
  </si>
  <si>
    <t>（国土交通省関東地方整備局長から認定を受けた場合のみ対象）</t>
    <phoneticPr fontId="4"/>
  </si>
  <si>
    <t>認定の内容</t>
    <phoneticPr fontId="4"/>
  </si>
  <si>
    <t>認定を受けた企業名</t>
    <phoneticPr fontId="4"/>
  </si>
  <si>
    <t>認 定 番 号</t>
    <phoneticPr fontId="4"/>
  </si>
  <si>
    <t>認  定  日</t>
    <phoneticPr fontId="4"/>
  </si>
  <si>
    <t>認 定 期 間</t>
    <phoneticPr fontId="4"/>
  </si>
  <si>
    <t>令和　　　年　　　月　　　日</t>
    <phoneticPr fontId="4"/>
  </si>
  <si>
    <t>令和　　 年　　 月　　 日　～　令和　　 年　　 月　　 日</t>
    <phoneticPr fontId="4"/>
  </si>
  <si>
    <t>国土交通省関東地方整備局長から受けた認定証の写しを添付すること。</t>
    <phoneticPr fontId="4"/>
  </si>
  <si>
    <t>当該工事の入札公告日が認定期間である場合に評価対象とする。</t>
    <phoneticPr fontId="4"/>
  </si>
  <si>
    <t>当該評価項目について認定を受けてない場合は、本書の提出を要しない。</t>
    <phoneticPr fontId="4"/>
  </si>
  <si>
    <t>国土交通省関東地方整備局長から受けた災害時の基礎的事業継続力認定について、記載すること。</t>
    <phoneticPr fontId="4"/>
  </si>
  <si>
    <t>施工プロセス</t>
    <phoneticPr fontId="4"/>
  </si>
  <si>
    <t>ＩＣＴ施工技術の内容</t>
    <phoneticPr fontId="4"/>
  </si>
  <si>
    <t>(1)３次元起工測量</t>
    <phoneticPr fontId="4"/>
  </si>
  <si>
    <t>(2)３次元設計データ作成</t>
    <phoneticPr fontId="4"/>
  </si>
  <si>
    <t>(3)ＩＣＴ建設機械による施工</t>
    <phoneticPr fontId="4"/>
  </si>
  <si>
    <t>(4)３次元出来形管理等の施工管理</t>
    <phoneticPr fontId="4"/>
  </si>
  <si>
    <t>(5)３次元データの納品</t>
    <phoneticPr fontId="4"/>
  </si>
  <si>
    <t>　３次元起工測量データと設計図書の図面データを用いて、３次元設計データを作成</t>
    <phoneticPr fontId="4"/>
  </si>
  <si>
    <t>　３次元施工管理データを、工事完成図書として電子納品する。</t>
    <phoneticPr fontId="4"/>
  </si>
  <si>
    <t>※ＩＣＴ施工技術の活用を計画する全ての施工プロセスの左欄に○を記載して下さい。</t>
    <phoneticPr fontId="4"/>
  </si>
  <si>
    <t>７</t>
    <phoneticPr fontId="4"/>
  </si>
  <si>
    <t>８</t>
    <phoneticPr fontId="4"/>
  </si>
  <si>
    <t>ＩＣＴ施工技術の活用する規模が極めて小さい場合（一部の施工数量のみ等）は評価の対象外とする。</t>
    <phoneticPr fontId="4"/>
  </si>
  <si>
    <t>当該工事においてＩＣＴ施工技術の活用を計画しない場合は、本書の提出を要しない。</t>
    <phoneticPr fontId="4"/>
  </si>
  <si>
    <t>「全ての施工プロセスで活用する」計画として評価を受けた場合に、当該工事の着手前に、発注者から別途工事等で</t>
    <phoneticPr fontId="4"/>
  </si>
  <si>
    <t>実施した３次元測量データの提供があった場合は、３次元起工測量を除く、他の全ての施工プロセス（上記（２）～（５））</t>
    <phoneticPr fontId="4"/>
  </si>
  <si>
    <t>において、ＩＣＴ施工技術を活用すること。</t>
    <phoneticPr fontId="4"/>
  </si>
  <si>
    <t>ＩＣＴ施工技術を活用すること。</t>
    <phoneticPr fontId="4"/>
  </si>
  <si>
    <t>「一部の施工プロセスで活用する」計画として評価を受けた場合に、計画した施工プロセスでのＩＣＴ施工技術の活用が</t>
    <phoneticPr fontId="4"/>
  </si>
  <si>
    <t>困難な場合、受発注者協議のうえ、活用する施工プロセスの変更を可能とする。 ただし、いずれかの施工プロセスで</t>
    <phoneticPr fontId="4"/>
  </si>
  <si>
    <t>落札決定後に受発注者間で協議を行い活用する施工技術を決定すること。なお、協議結果に基づき、当工事に</t>
    <phoneticPr fontId="4"/>
  </si>
  <si>
    <t>おいてＩＣＴ施工技術を活用した場合は、評価の可否に係わらず設計変更の対象とする。</t>
    <phoneticPr fontId="4"/>
  </si>
  <si>
    <t>ただし、(注)４及び(注)５に該当する場合はこの限りではない。</t>
    <phoneticPr fontId="4"/>
  </si>
  <si>
    <t>地域貢献の事実を確認できる相手方の電話番号については、記載可能な場合に記載すること。</t>
    <phoneticPr fontId="5"/>
  </si>
  <si>
    <t>本書記載事項に虚偽のあった場合には、指名停止措置等を行うことがある。</t>
    <phoneticPr fontId="5"/>
  </si>
  <si>
    <t>様式第2号（評価項目算定用）【一括審査】</t>
    <rPh sb="0" eb="2">
      <t>ヨウシキ</t>
    </rPh>
    <rPh sb="2" eb="3">
      <t>ダイ</t>
    </rPh>
    <rPh sb="4" eb="5">
      <t>ゴウ</t>
    </rPh>
    <rPh sb="6" eb="8">
      <t>ヒョウカ</t>
    </rPh>
    <rPh sb="8" eb="10">
      <t>コウモク</t>
    </rPh>
    <rPh sb="10" eb="12">
      <t>サンテイ</t>
    </rPh>
    <rPh sb="12" eb="13">
      <t>ヨウ</t>
    </rPh>
    <rPh sb="15" eb="17">
      <t>イッカツ</t>
    </rPh>
    <rPh sb="17" eb="19">
      <t>シンサ</t>
    </rPh>
    <phoneticPr fontId="5"/>
  </si>
  <si>
    <t>様式第３号（評価項目算定用）【一括審査】</t>
    <rPh sb="15" eb="19">
      <t>イッカツシンサ</t>
    </rPh>
    <phoneticPr fontId="4"/>
  </si>
  <si>
    <t>様式第４号（評価項目算定用）【一括審査】</t>
    <rPh sb="15" eb="19">
      <t>イッカツシンサ</t>
    </rPh>
    <phoneticPr fontId="5"/>
  </si>
  <si>
    <t>様式第６号（評価項目算定用）【一括審査】</t>
    <rPh sb="15" eb="19">
      <t>イッカツシンサ</t>
    </rPh>
    <phoneticPr fontId="5"/>
  </si>
  <si>
    <t>様式第７号（評価項目算定用）【一括審査】</t>
    <rPh sb="15" eb="19">
      <t>イッカツシンサ</t>
    </rPh>
    <phoneticPr fontId="5"/>
  </si>
  <si>
    <t>様式第１４号（評価項目算定用）【一括審査】</t>
    <rPh sb="16" eb="20">
      <t>イッカツシンサ</t>
    </rPh>
    <phoneticPr fontId="5"/>
  </si>
  <si>
    <t>様式第１５号（評価項目算定用）【一括審査】</t>
    <rPh sb="16" eb="20">
      <t>イッカツシンサ</t>
    </rPh>
    <phoneticPr fontId="5"/>
  </si>
  <si>
    <t>様式第１６－１号（評価項目算定用）【一括審査】</t>
    <rPh sb="18" eb="22">
      <t>イッカツシンサ</t>
    </rPh>
    <phoneticPr fontId="5"/>
  </si>
  <si>
    <t>様式第１７号（評価項目算定用）【一括審査】</t>
    <rPh sb="16" eb="20">
      <t>イッカツシンサ</t>
    </rPh>
    <phoneticPr fontId="5"/>
  </si>
  <si>
    <t>様式第１８号（評価項目算定用）【一括審査】</t>
    <rPh sb="16" eb="20">
      <t>イッカツシンサ</t>
    </rPh>
    <phoneticPr fontId="5"/>
  </si>
  <si>
    <t>Ｉ　Ｃ　Ｔ　施　工　技　術　の　活　用　計　画　書</t>
    <phoneticPr fontId="5"/>
  </si>
  <si>
    <t>（記載例）</t>
    <phoneticPr fontId="4"/>
  </si>
  <si>
    <t>災 害 協 定 に 基 づ く 地 域 貢 献 実 績 評 価 資 料</t>
    <phoneticPr fontId="5"/>
  </si>
  <si>
    <t>県　内　下　請　負　の　選　定　評　価　資　料</t>
    <phoneticPr fontId="5"/>
  </si>
  <si>
    <t>評価項目</t>
    <rPh sb="0" eb="4">
      <t>ヒョウカコウモク</t>
    </rPh>
    <phoneticPr fontId="5"/>
  </si>
  <si>
    <t>回　　　答</t>
    <rPh sb="0" eb="1">
      <t>カイ</t>
    </rPh>
    <rPh sb="4" eb="5">
      <t>コタエ</t>
    </rPh>
    <phoneticPr fontId="5"/>
  </si>
  <si>
    <t>県内下請負の選定計画</t>
    <phoneticPr fontId="4"/>
  </si>
  <si>
    <t>評価の対象とする下請計画は県内に建設業法に基づく主たる営業所を有する業者との一次下請契約とし、</t>
    <phoneticPr fontId="4"/>
  </si>
  <si>
    <t>回答欄で該当するものを○で囲むこと。</t>
    <phoneticPr fontId="4"/>
  </si>
  <si>
    <t>及び施工体制台帳等により行う。</t>
    <phoneticPr fontId="4"/>
  </si>
  <si>
    <t>本工事の落札契約後において、下請計画の履行確認を行う。履行確認は、下請契約書、下請負人通知</t>
    <phoneticPr fontId="4"/>
  </si>
  <si>
    <t>地域内拠点の有無及び
県内下請負の選定計画</t>
    <phoneticPr fontId="4"/>
  </si>
  <si>
    <t>回答欄で該当するものを○で囲むこと。</t>
    <phoneticPr fontId="4"/>
  </si>
  <si>
    <t>代表者氏名</t>
    <rPh sb="0" eb="1">
      <t>ダイ</t>
    </rPh>
    <rPh sb="1" eb="2">
      <t>オモテ</t>
    </rPh>
    <rPh sb="2" eb="3">
      <t>シャ</t>
    </rPh>
    <rPh sb="3" eb="5">
      <t>シメイ</t>
    </rPh>
    <phoneticPr fontId="5"/>
  </si>
  <si>
    <t>商号又は名称</t>
    <rPh sb="0" eb="2">
      <t>ショウゴウ</t>
    </rPh>
    <rPh sb="2" eb="3">
      <t>マタ</t>
    </rPh>
    <rPh sb="4" eb="6">
      <t>メイショウ</t>
    </rPh>
    <phoneticPr fontId="5"/>
  </si>
  <si>
    <t>業者番号(単体)</t>
    <rPh sb="0" eb="4">
      <t>ギョウシャバンゴウ</t>
    </rPh>
    <rPh sb="5" eb="7">
      <t>タンタイ</t>
    </rPh>
    <phoneticPr fontId="5"/>
  </si>
  <si>
    <t>自己採点表</t>
    <rPh sb="0" eb="2">
      <t>ジコ</t>
    </rPh>
    <rPh sb="2" eb="4">
      <t>サイテン</t>
    </rPh>
    <rPh sb="4" eb="5">
      <t>ヒョウ</t>
    </rPh>
    <phoneticPr fontId="33"/>
  </si>
  <si>
    <t>兼評価点算定資料一覧表</t>
    <rPh sb="0" eb="1">
      <t>ケン</t>
    </rPh>
    <rPh sb="1" eb="4">
      <t>ヒョウカテン</t>
    </rPh>
    <rPh sb="4" eb="6">
      <t>サンテイ</t>
    </rPh>
    <rPh sb="6" eb="8">
      <t>シリョウ</t>
    </rPh>
    <rPh sb="8" eb="10">
      <t>イチラン</t>
    </rPh>
    <rPh sb="10" eb="11">
      <t>ヒョウ</t>
    </rPh>
    <phoneticPr fontId="33"/>
  </si>
  <si>
    <t>令和　　年　　月　　日　　　</t>
    <rPh sb="0" eb="1">
      <t>レイ</t>
    </rPh>
    <rPh sb="1" eb="2">
      <t>ワ</t>
    </rPh>
    <rPh sb="4" eb="5">
      <t>ネン</t>
    </rPh>
    <rPh sb="7" eb="8">
      <t>ガツ</t>
    </rPh>
    <rPh sb="10" eb="11">
      <t>ニチ</t>
    </rPh>
    <phoneticPr fontId="33"/>
  </si>
  <si>
    <t>商号又は名称：</t>
    <rPh sb="0" eb="2">
      <t>ショウゴウ</t>
    </rPh>
    <rPh sb="2" eb="3">
      <t>マタ</t>
    </rPh>
    <rPh sb="4" eb="6">
      <t>メイショウ</t>
    </rPh>
    <phoneticPr fontId="33"/>
  </si>
  <si>
    <t>下記工事について、総合評価事後審査方式に伴う技術資料を提出します。</t>
    <rPh sb="13" eb="15">
      <t>ジゴ</t>
    </rPh>
    <phoneticPr fontId="33"/>
  </si>
  <si>
    <t>なお、内容については事実と相違ないことを誓約します。</t>
    <rPh sb="3" eb="5">
      <t>ナイヨウ</t>
    </rPh>
    <rPh sb="10" eb="12">
      <t>ジジツ</t>
    </rPh>
    <rPh sb="13" eb="15">
      <t>ソウイ</t>
    </rPh>
    <rPh sb="20" eb="22">
      <t>セイヤク</t>
    </rPh>
    <phoneticPr fontId="33"/>
  </si>
  <si>
    <t>一般国道△△号　××市□□地内</t>
    <rPh sb="0" eb="2">
      <t>イッパン</t>
    </rPh>
    <rPh sb="2" eb="4">
      <t>コクドウ</t>
    </rPh>
    <rPh sb="6" eb="7">
      <t>ゴウ</t>
    </rPh>
    <rPh sb="10" eb="11">
      <t>シ</t>
    </rPh>
    <rPh sb="13" eb="14">
      <t>チ</t>
    </rPh>
    <rPh sb="14" eb="15">
      <t>ナイ</t>
    </rPh>
    <phoneticPr fontId="33"/>
  </si>
  <si>
    <t>評価項目</t>
    <rPh sb="0" eb="2">
      <t>ヒョウカ</t>
    </rPh>
    <rPh sb="2" eb="4">
      <t>コウモク</t>
    </rPh>
    <phoneticPr fontId="33"/>
  </si>
  <si>
    <t>評価基準</t>
    <rPh sb="0" eb="2">
      <t>ヒョウカ</t>
    </rPh>
    <rPh sb="2" eb="4">
      <t>キジュン</t>
    </rPh>
    <phoneticPr fontId="33"/>
  </si>
  <si>
    <t>配点</t>
    <rPh sb="0" eb="2">
      <t>ハイテン</t>
    </rPh>
    <phoneticPr fontId="33"/>
  </si>
  <si>
    <t>評価点</t>
    <rPh sb="0" eb="2">
      <t>ヒョウカ</t>
    </rPh>
    <rPh sb="2" eb="3">
      <t>テン</t>
    </rPh>
    <phoneticPr fontId="33"/>
  </si>
  <si>
    <r>
      <t xml:space="preserve">該当
</t>
    </r>
    <r>
      <rPr>
        <b/>
        <sz val="9"/>
        <color rgb="FFFF0000"/>
        <rFont val="ＭＳ Ｐゴシック"/>
        <family val="3"/>
        <charset val="128"/>
        <scheme val="minor"/>
      </rPr>
      <t>（入力）</t>
    </r>
    <rPh sb="0" eb="2">
      <t>ガイトウ</t>
    </rPh>
    <rPh sb="4" eb="6">
      <t>ニュウリョク</t>
    </rPh>
    <phoneticPr fontId="33"/>
  </si>
  <si>
    <t>自己
評点</t>
    <rPh sb="0" eb="2">
      <t>ジコ</t>
    </rPh>
    <rPh sb="3" eb="5">
      <t>ヒョウテン</t>
    </rPh>
    <rPh sb="4" eb="5">
      <t>テン</t>
    </rPh>
    <phoneticPr fontId="33"/>
  </si>
  <si>
    <t>提出様式
（該当頁）等</t>
    <rPh sb="0" eb="2">
      <t>テイシュツ</t>
    </rPh>
    <rPh sb="2" eb="4">
      <t>ヨウシキ</t>
    </rPh>
    <rPh sb="6" eb="8">
      <t>ガイトウ</t>
    </rPh>
    <rPh sb="8" eb="9">
      <t>ページ</t>
    </rPh>
    <rPh sb="10" eb="11">
      <t>トウ</t>
    </rPh>
    <phoneticPr fontId="33"/>
  </si>
  <si>
    <t>工事成績評定</t>
  </si>
  <si>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33"/>
  </si>
  <si>
    <t>　（対象業種：</t>
    <phoneticPr fontId="33"/>
  </si>
  <si>
    <t>土木一式工事</t>
    <rPh sb="0" eb="2">
      <t>ドボク</t>
    </rPh>
    <rPh sb="2" eb="3">
      <t>１</t>
    </rPh>
    <rPh sb="3" eb="4">
      <t>シキ</t>
    </rPh>
    <rPh sb="4" eb="6">
      <t>コウジ</t>
    </rPh>
    <phoneticPr fontId="33"/>
  </si>
  <si>
    <t>様式第2号</t>
    <phoneticPr fontId="33"/>
  </si>
  <si>
    <t>72点未満・対象なし</t>
    <rPh sb="2" eb="3">
      <t>テン</t>
    </rPh>
    <rPh sb="3" eb="5">
      <t>ミマン</t>
    </rPh>
    <rPh sb="6" eb="8">
      <t>タイショウ</t>
    </rPh>
    <phoneticPr fontId="33"/>
  </si>
  <si>
    <t>(P　　～)</t>
    <phoneticPr fontId="33"/>
  </si>
  <si>
    <t>企業の施工実績</t>
    <rPh sb="0" eb="2">
      <t>キギョウ</t>
    </rPh>
    <rPh sb="3" eb="5">
      <t>セコウ</t>
    </rPh>
    <rPh sb="5" eb="7">
      <t>ジッセキ</t>
    </rPh>
    <phoneticPr fontId="33"/>
  </si>
  <si>
    <t>様式第3号</t>
    <rPh sb="0" eb="2">
      <t>ヨウシキ</t>
    </rPh>
    <rPh sb="2" eb="3">
      <t>ダイ</t>
    </rPh>
    <rPh sb="4" eb="5">
      <t>ゴウ</t>
    </rPh>
    <phoneticPr fontId="33"/>
  </si>
  <si>
    <t>○○以上○○未満の○○工事の実績有り</t>
    <rPh sb="2" eb="4">
      <t>イジョウ</t>
    </rPh>
    <rPh sb="6" eb="8">
      <t>ミマン</t>
    </rPh>
    <rPh sb="11" eb="13">
      <t>コウジ</t>
    </rPh>
    <rPh sb="14" eb="16">
      <t>ジッセキ</t>
    </rPh>
    <rPh sb="16" eb="17">
      <t>アリ</t>
    </rPh>
    <phoneticPr fontId="33"/>
  </si>
  <si>
    <t>上記以外</t>
    <rPh sb="0" eb="2">
      <t>ジョウキ</t>
    </rPh>
    <rPh sb="2" eb="4">
      <t>イガイ</t>
    </rPh>
    <phoneticPr fontId="33"/>
  </si>
  <si>
    <t>配置予定技術者の施工経験</t>
    <rPh sb="0" eb="2">
      <t>ハイチ</t>
    </rPh>
    <rPh sb="2" eb="4">
      <t>ヨテイ</t>
    </rPh>
    <rPh sb="4" eb="7">
      <t>ギジュツシャ</t>
    </rPh>
    <rPh sb="8" eb="10">
      <t>セコウ</t>
    </rPh>
    <rPh sb="10" eb="12">
      <t>ケイケン</t>
    </rPh>
    <phoneticPr fontId="33"/>
  </si>
  <si>
    <t>様式第4号</t>
    <rPh sb="0" eb="2">
      <t>ヨウシキ</t>
    </rPh>
    <rPh sb="2" eb="3">
      <t>ダイ</t>
    </rPh>
    <rPh sb="4" eb="5">
      <t>ゴウ</t>
    </rPh>
    <phoneticPr fontId="33"/>
  </si>
  <si>
    <t>配置予定技術者の保有資格</t>
    <rPh sb="0" eb="2">
      <t>ハイチ</t>
    </rPh>
    <rPh sb="2" eb="4">
      <t>ヨテイ</t>
    </rPh>
    <rPh sb="4" eb="7">
      <t>ギジュツシャ</t>
    </rPh>
    <rPh sb="8" eb="10">
      <t>ホユウ</t>
    </rPh>
    <rPh sb="10" eb="12">
      <t>シカク</t>
    </rPh>
    <phoneticPr fontId="33"/>
  </si>
  <si>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3"/>
  </si>
  <si>
    <t>競争参加資格確認資料</t>
    <rPh sb="0" eb="2">
      <t>キョウソウ</t>
    </rPh>
    <rPh sb="2" eb="4">
      <t>サンカ</t>
    </rPh>
    <rPh sb="4" eb="6">
      <t>シカク</t>
    </rPh>
    <rPh sb="6" eb="8">
      <t>カクニン</t>
    </rPh>
    <rPh sb="8" eb="10">
      <t>シリョウ</t>
    </rPh>
    <phoneticPr fontId="33"/>
  </si>
  <si>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3"/>
  </si>
  <si>
    <t>【(5)に記載】　</t>
    <phoneticPr fontId="33"/>
  </si>
  <si>
    <t>年度</t>
    <rPh sb="0" eb="1">
      <t>ネン</t>
    </rPh>
    <rPh sb="1" eb="2">
      <t>ド</t>
    </rPh>
    <phoneticPr fontId="33"/>
  </si>
  <si>
    <t>区分</t>
    <rPh sb="0" eb="2">
      <t>クブン</t>
    </rPh>
    <phoneticPr fontId="33"/>
  </si>
  <si>
    <t>工種</t>
    <rPh sb="0" eb="2">
      <t>コウシュ</t>
    </rPh>
    <phoneticPr fontId="33"/>
  </si>
  <si>
    <t>　</t>
  </si>
  <si>
    <t>転籍</t>
    <rPh sb="0" eb="2">
      <t>テンセキ</t>
    </rPh>
    <phoneticPr fontId="33"/>
  </si>
  <si>
    <t>ＩＣＴ施工技術の活用</t>
    <rPh sb="3" eb="5">
      <t>セコウ</t>
    </rPh>
    <rPh sb="5" eb="7">
      <t>ギジュツ</t>
    </rPh>
    <rPh sb="8" eb="10">
      <t>カツヨウ</t>
    </rPh>
    <phoneticPr fontId="33"/>
  </si>
  <si>
    <t xml:space="preserve">
</t>
    <phoneticPr fontId="33"/>
  </si>
  <si>
    <t>様式第18号</t>
    <rPh sb="0" eb="2">
      <t>ヨウシキ</t>
    </rPh>
    <rPh sb="2" eb="3">
      <t>ダイ</t>
    </rPh>
    <rPh sb="5" eb="6">
      <t>ゴウ</t>
    </rPh>
    <phoneticPr fontId="33"/>
  </si>
  <si>
    <t>活用なし</t>
    <rPh sb="0" eb="2">
      <t>カツヨウ</t>
    </rPh>
    <phoneticPr fontId="33"/>
  </si>
  <si>
    <t>(P　　～)</t>
    <phoneticPr fontId="33"/>
  </si>
  <si>
    <t xml:space="preserve">災害協定に基づく地域貢献の実績
</t>
    <rPh sb="0" eb="2">
      <t>サイガイ</t>
    </rPh>
    <rPh sb="2" eb="4">
      <t>キョウテイ</t>
    </rPh>
    <rPh sb="5" eb="6">
      <t>モト</t>
    </rPh>
    <rPh sb="8" eb="10">
      <t>チイキ</t>
    </rPh>
    <rPh sb="10" eb="12">
      <t>コウケン</t>
    </rPh>
    <rPh sb="13" eb="15">
      <t>ジッセキ</t>
    </rPh>
    <phoneticPr fontId="33"/>
  </si>
  <si>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33"/>
  </si>
  <si>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</si>
  <si>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33"/>
  </si>
  <si>
    <t>地域貢献の実績有り</t>
    <rPh sb="0" eb="2">
      <t>チイキ</t>
    </rPh>
    <rPh sb="2" eb="4">
      <t>コウケン</t>
    </rPh>
    <rPh sb="5" eb="7">
      <t>ジッセキ</t>
    </rPh>
    <rPh sb="7" eb="8">
      <t>アリ</t>
    </rPh>
    <phoneticPr fontId="33"/>
  </si>
  <si>
    <t>防疫業務の実績</t>
    <rPh sb="0" eb="4">
      <t>ボウエキギョウム</t>
    </rPh>
    <rPh sb="5" eb="7">
      <t>ジッセキ</t>
    </rPh>
    <phoneticPr fontId="33"/>
  </si>
  <si>
    <t>実績有り</t>
    <rPh sb="0" eb="2">
      <t>ジッセキ</t>
    </rPh>
    <rPh sb="2" eb="3">
      <t>アリ</t>
    </rPh>
    <phoneticPr fontId="33"/>
  </si>
  <si>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3"/>
  </si>
  <si>
    <t>　　</t>
  </si>
  <si>
    <t>実績無し</t>
    <rPh sb="0" eb="2">
      <t>ジッセキ</t>
    </rPh>
    <rPh sb="2" eb="3">
      <t>ナ</t>
    </rPh>
    <phoneticPr fontId="33"/>
  </si>
  <si>
    <t>地域活動(ﾎﾞﾗﾝﾃｨｱ)の実績</t>
    <rPh sb="0" eb="2">
      <t>チイキ</t>
    </rPh>
    <rPh sb="2" eb="4">
      <t>カツドウ</t>
    </rPh>
    <rPh sb="14" eb="16">
      <t>ジッセキ</t>
    </rPh>
    <phoneticPr fontId="33"/>
  </si>
  <si>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</si>
  <si>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地域内拠点の有無</t>
    <rPh sb="0" eb="2">
      <t>チイキ</t>
    </rPh>
    <rPh sb="2" eb="3">
      <t>ナイ</t>
    </rPh>
    <rPh sb="3" eb="5">
      <t>キョテン</t>
    </rPh>
    <rPh sb="6" eb="8">
      <t>ウム</t>
    </rPh>
    <phoneticPr fontId="33"/>
  </si>
  <si>
    <t>○○に本店有り</t>
    <rPh sb="3" eb="5">
      <t>ホンテン</t>
    </rPh>
    <rPh sb="5" eb="6">
      <t>ア</t>
    </rPh>
    <phoneticPr fontId="33"/>
  </si>
  <si>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33"/>
  </si>
  <si>
    <t>県内下請負の選定計画</t>
    <rPh sb="0" eb="2">
      <t>ケンナイ</t>
    </rPh>
    <rPh sb="2" eb="3">
      <t>シタ</t>
    </rPh>
    <rPh sb="3" eb="5">
      <t>ウケオイ</t>
    </rPh>
    <rPh sb="6" eb="8">
      <t>センテイ</t>
    </rPh>
    <rPh sb="8" eb="10">
      <t>ケイカク</t>
    </rPh>
    <phoneticPr fontId="33"/>
  </si>
  <si>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33"/>
  </si>
  <si>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</si>
  <si>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33"/>
  </si>
  <si>
    <t>企業の新規雇用実績</t>
    <rPh sb="0" eb="2">
      <t>キギョウ</t>
    </rPh>
    <rPh sb="3" eb="5">
      <t>シンキ</t>
    </rPh>
    <rPh sb="5" eb="7">
      <t>コヨウ</t>
    </rPh>
    <rPh sb="7" eb="9">
      <t>ジッセキ</t>
    </rPh>
    <phoneticPr fontId="33"/>
  </si>
  <si>
    <t>雇用実績有り</t>
    <rPh sb="0" eb="2">
      <t>コヨウ</t>
    </rPh>
    <rPh sb="2" eb="4">
      <t>ジッセキ</t>
    </rPh>
    <rPh sb="4" eb="5">
      <t>アリ</t>
    </rPh>
    <phoneticPr fontId="33"/>
  </si>
  <si>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3"/>
  </si>
  <si>
    <t>雇用実績無し</t>
    <rPh sb="0" eb="2">
      <t>コヨウ</t>
    </rPh>
    <rPh sb="2" eb="4">
      <t>ジッセキ</t>
    </rPh>
    <rPh sb="4" eb="5">
      <t>ナ</t>
    </rPh>
    <phoneticPr fontId="33"/>
  </si>
  <si>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3"/>
  </si>
  <si>
    <t>登録基幹技能者の配置</t>
    <rPh sb="0" eb="2">
      <t>トウロク</t>
    </rPh>
    <rPh sb="2" eb="4">
      <t>キカン</t>
    </rPh>
    <rPh sb="4" eb="7">
      <t>ギノウシャ</t>
    </rPh>
    <rPh sb="8" eb="10">
      <t>ハイチ</t>
    </rPh>
    <phoneticPr fontId="33"/>
  </si>
  <si>
    <t>配置有り</t>
    <rPh sb="0" eb="2">
      <t>ハイチ</t>
    </rPh>
    <rPh sb="2" eb="3">
      <t>アリ</t>
    </rPh>
    <phoneticPr fontId="33"/>
  </si>
  <si>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33"/>
  </si>
  <si>
    <t>配置無し</t>
    <rPh sb="0" eb="2">
      <t>ハイチ</t>
    </rPh>
    <rPh sb="2" eb="3">
      <t>ナ</t>
    </rPh>
    <phoneticPr fontId="33"/>
  </si>
  <si>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33"/>
  </si>
  <si>
    <t>認定有り</t>
    <rPh sb="0" eb="2">
      <t>ニンテイ</t>
    </rPh>
    <rPh sb="2" eb="3">
      <t>アリ</t>
    </rPh>
    <phoneticPr fontId="33"/>
  </si>
  <si>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3"/>
  </si>
  <si>
    <t>認定無し</t>
    <rPh sb="0" eb="2">
      <t>ニンテイ</t>
    </rPh>
    <rPh sb="2" eb="3">
      <t>ナ</t>
    </rPh>
    <phoneticPr fontId="33"/>
  </si>
  <si>
    <t>施工計画</t>
    <rPh sb="0" eb="2">
      <t>セコウ</t>
    </rPh>
    <rPh sb="2" eb="4">
      <t>ケイカク</t>
    </rPh>
    <phoneticPr fontId="33"/>
  </si>
  <si>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</si>
  <si>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技術提案</t>
    <rPh sb="0" eb="2">
      <t>ギジュツ</t>
    </rPh>
    <rPh sb="2" eb="4">
      <t>テイアン</t>
    </rPh>
    <phoneticPr fontId="33"/>
  </si>
  <si>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</si>
  <si>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合計</t>
    <rPh sb="0" eb="2">
      <t>ゴウケイ</t>
    </rPh>
    <phoneticPr fontId="33"/>
  </si>
  <si>
    <t>全　　　頁</t>
    <rPh sb="0" eb="1">
      <t>ゼン</t>
    </rPh>
    <rPh sb="4" eb="5">
      <t>ページ</t>
    </rPh>
    <phoneticPr fontId="33"/>
  </si>
  <si>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33"/>
  </si>
  <si>
    <t>P1　　</t>
    <phoneticPr fontId="33"/>
  </si>
  <si>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33"/>
  </si>
  <si>
    <t>落札決定基準</t>
    <rPh sb="0" eb="2">
      <t>ラクサツ</t>
    </rPh>
    <rPh sb="2" eb="4">
      <t>ケッテイ</t>
    </rPh>
    <rPh sb="4" eb="6">
      <t>キジュン</t>
    </rPh>
    <phoneticPr fontId="5"/>
  </si>
  <si>
    <t>工事成績
評定</t>
    <rPh sb="0" eb="2">
      <t>コウジ</t>
    </rPh>
    <rPh sb="2" eb="4">
      <t>セイセキ</t>
    </rPh>
    <rPh sb="5" eb="7">
      <t>ヒョウテイ</t>
    </rPh>
    <phoneticPr fontId="5"/>
  </si>
  <si>
    <t>企業の
施工実績</t>
    <rPh sb="0" eb="2">
      <t>キギョウ</t>
    </rPh>
    <rPh sb="4" eb="6">
      <t>セコウ</t>
    </rPh>
    <rPh sb="6" eb="8">
      <t>ジッセキ</t>
    </rPh>
    <phoneticPr fontId="5"/>
  </si>
  <si>
    <t>配置予定技術者の施工経験</t>
    <rPh sb="0" eb="2">
      <t>ハイチ</t>
    </rPh>
    <rPh sb="2" eb="4">
      <t>ヨテイ</t>
    </rPh>
    <rPh sb="4" eb="7">
      <t>ギジュツシャ</t>
    </rPh>
    <rPh sb="8" eb="10">
      <t>セコウ</t>
    </rPh>
    <rPh sb="10" eb="12">
      <t>ケイケン</t>
    </rPh>
    <phoneticPr fontId="5"/>
  </si>
  <si>
    <t>配置予定技術者の保有資格</t>
    <rPh sb="0" eb="2">
      <t>ハイチ</t>
    </rPh>
    <rPh sb="2" eb="4">
      <t>ヨテイ</t>
    </rPh>
    <rPh sb="4" eb="7">
      <t>ギジュツシャ</t>
    </rPh>
    <rPh sb="8" eb="10">
      <t>ホユウ</t>
    </rPh>
    <rPh sb="10" eb="12">
      <t>シカク</t>
    </rPh>
    <phoneticPr fontId="5"/>
  </si>
  <si>
    <t>優秀技術者
の受賞</t>
    <rPh sb="0" eb="2">
      <t>ユウシュウ</t>
    </rPh>
    <rPh sb="2" eb="5">
      <t>ギジュツシャ</t>
    </rPh>
    <rPh sb="7" eb="9">
      <t>ジュショウ</t>
    </rPh>
    <phoneticPr fontId="5"/>
  </si>
  <si>
    <t>ICT施工
技術の活用</t>
    <rPh sb="3" eb="5">
      <t>セコウ</t>
    </rPh>
    <rPh sb="6" eb="8">
      <t>ギジュツ</t>
    </rPh>
    <rPh sb="9" eb="11">
      <t>カツヨウ</t>
    </rPh>
    <phoneticPr fontId="5"/>
  </si>
  <si>
    <t>災害協定に基づく地域貢献の実績</t>
    <rPh sb="0" eb="2">
      <t>サイガイ</t>
    </rPh>
    <rPh sb="2" eb="4">
      <t>キョウテイ</t>
    </rPh>
    <rPh sb="5" eb="6">
      <t>モト</t>
    </rPh>
    <rPh sb="8" eb="10">
      <t>チイキ</t>
    </rPh>
    <rPh sb="10" eb="12">
      <t>コウケン</t>
    </rPh>
    <rPh sb="13" eb="15">
      <t>ジッセキ</t>
    </rPh>
    <phoneticPr fontId="5"/>
  </si>
  <si>
    <t>防疫業務の実績</t>
    <rPh sb="0" eb="4">
      <t>ボウエキギョウム</t>
    </rPh>
    <rPh sb="5" eb="7">
      <t>ジッセキ</t>
    </rPh>
    <phoneticPr fontId="5"/>
  </si>
  <si>
    <t>地域活動
の有無</t>
    <rPh sb="0" eb="2">
      <t>チイキ</t>
    </rPh>
    <rPh sb="2" eb="4">
      <t>カツドウ</t>
    </rPh>
    <rPh sb="6" eb="8">
      <t>ウム</t>
    </rPh>
    <phoneticPr fontId="5"/>
  </si>
  <si>
    <t>地域内拠点
の有無</t>
    <rPh sb="0" eb="3">
      <t>チイキナイ</t>
    </rPh>
    <rPh sb="3" eb="5">
      <t>キョテン</t>
    </rPh>
    <rPh sb="7" eb="9">
      <t>ウム</t>
    </rPh>
    <phoneticPr fontId="5"/>
  </si>
  <si>
    <t>県内下請負の
選定計画</t>
    <rPh sb="0" eb="2">
      <t>ケンナイ</t>
    </rPh>
    <rPh sb="2" eb="5">
      <t>シタウケオ</t>
    </rPh>
    <rPh sb="7" eb="9">
      <t>センテイ</t>
    </rPh>
    <rPh sb="9" eb="11">
      <t>ケイカク</t>
    </rPh>
    <phoneticPr fontId="5"/>
  </si>
  <si>
    <t>新規雇用
実績</t>
    <rPh sb="0" eb="2">
      <t>シンキ</t>
    </rPh>
    <rPh sb="2" eb="4">
      <t>コヨウ</t>
    </rPh>
    <rPh sb="5" eb="7">
      <t>ジッセキ</t>
    </rPh>
    <phoneticPr fontId="5"/>
  </si>
  <si>
    <t>若手技術者の配置</t>
    <rPh sb="0" eb="2">
      <t>ワカテ</t>
    </rPh>
    <rPh sb="2" eb="4">
      <t>ギジュツ</t>
    </rPh>
    <rPh sb="4" eb="5">
      <t>シャ</t>
    </rPh>
    <rPh sb="6" eb="8">
      <t>ハイチ</t>
    </rPh>
    <phoneticPr fontId="5"/>
  </si>
  <si>
    <t>登録基幹技能者の配置</t>
    <rPh sb="0" eb="2">
      <t>トウロク</t>
    </rPh>
    <rPh sb="2" eb="4">
      <t>キカン</t>
    </rPh>
    <rPh sb="4" eb="7">
      <t>ギノウシャ</t>
    </rPh>
    <rPh sb="8" eb="10">
      <t>ハイチ</t>
    </rPh>
    <phoneticPr fontId="5"/>
  </si>
  <si>
    <t>基礎的事業
継続力認定</t>
    <rPh sb="0" eb="3">
      <t>キソテキ</t>
    </rPh>
    <rPh sb="3" eb="5">
      <t>ジギョウ</t>
    </rPh>
    <rPh sb="6" eb="8">
      <t>ケイゾク</t>
    </rPh>
    <rPh sb="8" eb="9">
      <t>リョク</t>
    </rPh>
    <rPh sb="9" eb="11">
      <t>ニンテイ</t>
    </rPh>
    <phoneticPr fontId="5"/>
  </si>
  <si>
    <t>施工計画の
評価</t>
    <rPh sb="0" eb="2">
      <t>セコウ</t>
    </rPh>
    <rPh sb="2" eb="4">
      <t>ケイカク</t>
    </rPh>
    <rPh sb="6" eb="8">
      <t>ヒョウカ</t>
    </rPh>
    <phoneticPr fontId="5"/>
  </si>
  <si>
    <t>技術提案の
評価</t>
    <rPh sb="0" eb="2">
      <t>ギジュツ</t>
    </rPh>
    <rPh sb="2" eb="4">
      <t>テイアン</t>
    </rPh>
    <rPh sb="6" eb="8">
      <t>ヒョウカ</t>
    </rPh>
    <phoneticPr fontId="5"/>
  </si>
  <si>
    <t>合計</t>
    <rPh sb="0" eb="2">
      <t>ゴウケイ</t>
    </rPh>
    <phoneticPr fontId="5"/>
  </si>
  <si>
    <t>80以上</t>
    <rPh sb="2" eb="4">
      <t>イジョウ</t>
    </rPh>
    <phoneticPr fontId="5"/>
  </si>
  <si>
    <t>78以上</t>
    <rPh sb="2" eb="4">
      <t>イジョウ</t>
    </rPh>
    <phoneticPr fontId="5"/>
  </si>
  <si>
    <t>76以上</t>
    <rPh sb="2" eb="4">
      <t>イジョウ</t>
    </rPh>
    <phoneticPr fontId="5"/>
  </si>
  <si>
    <t>74以上</t>
    <rPh sb="2" eb="4">
      <t>イジョウ</t>
    </rPh>
    <phoneticPr fontId="5"/>
  </si>
  <si>
    <t>72以上</t>
    <rPh sb="2" eb="4">
      <t>イジョウ</t>
    </rPh>
    <phoneticPr fontId="5"/>
  </si>
  <si>
    <t>満点</t>
    <rPh sb="0" eb="2">
      <t>マンテン</t>
    </rPh>
    <phoneticPr fontId="33"/>
  </si>
  <si>
    <t>中間点</t>
    <rPh sb="0" eb="2">
      <t>チュウカン</t>
    </rPh>
    <rPh sb="2" eb="3">
      <t>テン</t>
    </rPh>
    <phoneticPr fontId="33"/>
  </si>
  <si>
    <t>夜間実績</t>
    <rPh sb="0" eb="2">
      <t>ヤカン</t>
    </rPh>
    <rPh sb="2" eb="4">
      <t>ジッセキ</t>
    </rPh>
    <phoneticPr fontId="33"/>
  </si>
  <si>
    <t>地域実績</t>
    <rPh sb="0" eb="2">
      <t>チイキ</t>
    </rPh>
    <rPh sb="2" eb="4">
      <t>ジッセキ</t>
    </rPh>
    <phoneticPr fontId="33"/>
  </si>
  <si>
    <t>実績</t>
    <rPh sb="0" eb="2">
      <t>ジッセキ</t>
    </rPh>
    <phoneticPr fontId="33"/>
  </si>
  <si>
    <t>訓練</t>
    <rPh sb="0" eb="2">
      <t>クンレン</t>
    </rPh>
    <phoneticPr fontId="33"/>
  </si>
  <si>
    <t>特別簡易型(Ⅰ)</t>
    <rPh sb="0" eb="2">
      <t>トクベツ</t>
    </rPh>
    <rPh sb="2" eb="5">
      <t>カンイガタ</t>
    </rPh>
    <phoneticPr fontId="5"/>
  </si>
  <si>
    <t>特別簡易型(Ⅰ) ・県内型　①地域内拠点なし・登録基幹技能者あり・ＩＣＴ施工技術の活用なし</t>
    <phoneticPr fontId="5"/>
  </si>
  <si>
    <t>―</t>
    <phoneticPr fontId="5"/>
  </si>
  <si>
    <t>―</t>
    <phoneticPr fontId="33"/>
  </si>
  <si>
    <t>特別簡易型(Ⅰ) ・県内型　②地域内拠点なし・登録基幹技能者あり・ＩＣＴ施工技術の活用あり</t>
    <phoneticPr fontId="5"/>
  </si>
  <si>
    <t>特別簡易型(Ⅰ) ・県内型　③地域内拠点なし・登録基幹技能者なし・ＩＣＴ施工技術の活用なし</t>
    <phoneticPr fontId="5"/>
  </si>
  <si>
    <t>特別簡易型(Ⅰ) ・県内型　④地域内拠点なし・登録基幹技能者なし・ＩＣＴ施工技術の活用あり</t>
    <phoneticPr fontId="5"/>
  </si>
  <si>
    <t>特別簡易型(Ⅰ) ・県内型　⑤地域内拠点あり・登録基幹技能者あり・ＩＣＴ施工技術の活用なし</t>
    <phoneticPr fontId="5"/>
  </si>
  <si>
    <t>総合評価方式</t>
    <rPh sb="0" eb="2">
      <t>ソウゴウ</t>
    </rPh>
    <rPh sb="2" eb="4">
      <t>ヒョウカ</t>
    </rPh>
    <rPh sb="4" eb="6">
      <t>ホウシキ</t>
    </rPh>
    <phoneticPr fontId="33"/>
  </si>
  <si>
    <t>様式</t>
    <rPh sb="0" eb="2">
      <t>ヨウシキ</t>
    </rPh>
    <phoneticPr fontId="33"/>
  </si>
  <si>
    <t>見出し</t>
    <rPh sb="0" eb="2">
      <t>ミダ</t>
    </rPh>
    <phoneticPr fontId="33"/>
  </si>
  <si>
    <t>特別簡易型(Ⅰ) ・県内型　⑥地域内拠点あり・登録基幹技能者あり・ＩＣＴ施工技術の活用あり</t>
    <phoneticPr fontId="5"/>
  </si>
  <si>
    <t>事前審査方式</t>
    <rPh sb="0" eb="2">
      <t>ジゼン</t>
    </rPh>
    <rPh sb="2" eb="4">
      <t>シンサ</t>
    </rPh>
    <rPh sb="4" eb="6">
      <t>ホウシキ</t>
    </rPh>
    <phoneticPr fontId="33"/>
  </si>
  <si>
    <t>（様式第1-1号）</t>
    <rPh sb="1" eb="3">
      <t>ヨウシキ</t>
    </rPh>
    <rPh sb="3" eb="4">
      <t>ダイ</t>
    </rPh>
    <rPh sb="7" eb="8">
      <t>ゴウ</t>
    </rPh>
    <phoneticPr fontId="33"/>
  </si>
  <si>
    <t>評価点算定資料一覧表</t>
    <rPh sb="0" eb="2">
      <t>ヒョウカ</t>
    </rPh>
    <rPh sb="2" eb="3">
      <t>テン</t>
    </rPh>
    <rPh sb="3" eb="5">
      <t>サンテイ</t>
    </rPh>
    <rPh sb="5" eb="7">
      <t>シリョウ</t>
    </rPh>
    <rPh sb="7" eb="9">
      <t>イチラン</t>
    </rPh>
    <rPh sb="9" eb="10">
      <t>ヒョウ</t>
    </rPh>
    <phoneticPr fontId="33"/>
  </si>
  <si>
    <t xml:space="preserve"> </t>
    <phoneticPr fontId="33"/>
  </si>
  <si>
    <t>下記工事について、総合評価事前審査方式に伴う技術資料を提出します。</t>
    <phoneticPr fontId="33"/>
  </si>
  <si>
    <t>特別簡易型(Ⅰ) ・県内型　⑦地域内拠点あり・登録基幹技能者なし・ＩＣＴ施工技術の活用なし</t>
    <phoneticPr fontId="5"/>
  </si>
  <si>
    <t>事後審査方式</t>
    <rPh sb="0" eb="2">
      <t>ジゴ</t>
    </rPh>
    <rPh sb="2" eb="4">
      <t>シンサ</t>
    </rPh>
    <rPh sb="4" eb="6">
      <t>ホウシキ</t>
    </rPh>
    <phoneticPr fontId="33"/>
  </si>
  <si>
    <t>（様式第1-2号）</t>
    <rPh sb="1" eb="3">
      <t>ヨウシキ</t>
    </rPh>
    <rPh sb="3" eb="4">
      <t>ダイ</t>
    </rPh>
    <rPh sb="7" eb="8">
      <t>ゴウ</t>
    </rPh>
    <phoneticPr fontId="33"/>
  </si>
  <si>
    <t>自己採点表</t>
    <phoneticPr fontId="33"/>
  </si>
  <si>
    <t>（兼評価点算定資料一覧表）</t>
    <phoneticPr fontId="33"/>
  </si>
  <si>
    <t>特別簡易型(Ⅰ) ・県内型　⑧地域内拠点あり・登録基幹技能者なし・ＩＣＴ施工技術の活用あり</t>
    <phoneticPr fontId="5"/>
  </si>
  <si>
    <t>特別簡易型(Ⅱ)
【県内型】</t>
    <rPh sb="0" eb="2">
      <t>トクベツ</t>
    </rPh>
    <rPh sb="2" eb="5">
      <t>カンイガタ</t>
    </rPh>
    <rPh sb="10" eb="12">
      <t>ケンナイ</t>
    </rPh>
    <rPh sb="12" eb="13">
      <t>ガタ</t>
    </rPh>
    <phoneticPr fontId="5"/>
  </si>
  <si>
    <t>特別簡易型(Ⅱ) ・県内型　①地域内拠点なし・登録基幹技能者あり・ＩＣＴ施工技術の活用なし</t>
    <phoneticPr fontId="5"/>
  </si>
  <si>
    <t>【参考】</t>
    <rPh sb="1" eb="3">
      <t>サンコウ</t>
    </rPh>
    <phoneticPr fontId="33"/>
  </si>
  <si>
    <t>特別簡易型(Ⅱ) ・県内型　②地域内拠点なし・登録基幹技能者あり・ＩＣＴ施工技術の活用あり</t>
    <phoneticPr fontId="5"/>
  </si>
  <si>
    <t>タイプ</t>
    <phoneticPr fontId="33"/>
  </si>
  <si>
    <t>入札参加地域</t>
    <rPh sb="0" eb="2">
      <t>ニュウサツ</t>
    </rPh>
    <rPh sb="2" eb="4">
      <t>サンカ</t>
    </rPh>
    <rPh sb="4" eb="6">
      <t>チイキ</t>
    </rPh>
    <phoneticPr fontId="33"/>
  </si>
  <si>
    <t>特別簡易型(Ⅱ) ・県内型　③地域内拠点なし・登録基幹技能者なし・ＩＣＴ施工技術の活用なし</t>
    <phoneticPr fontId="5"/>
  </si>
  <si>
    <t>特別簡易型（Ⅰ）</t>
    <rPh sb="0" eb="2">
      <t>トクベツ</t>
    </rPh>
    <rPh sb="2" eb="5">
      <t>カンイガタ</t>
    </rPh>
    <phoneticPr fontId="33"/>
  </si>
  <si>
    <t>県内型</t>
    <rPh sb="0" eb="2">
      <t>ケンナイ</t>
    </rPh>
    <rPh sb="2" eb="3">
      <t>ガタ</t>
    </rPh>
    <phoneticPr fontId="33"/>
  </si>
  <si>
    <t>特別簡易型(Ⅱ) ・県内型　④地域内拠点なし・登録基幹技能者なし・ＩＣＴ施工技術の活用あり</t>
    <phoneticPr fontId="5"/>
  </si>
  <si>
    <t>特別簡易型（Ⅱ）</t>
    <rPh sb="0" eb="2">
      <t>トクベツ</t>
    </rPh>
    <rPh sb="2" eb="5">
      <t>カンイガタ</t>
    </rPh>
    <phoneticPr fontId="33"/>
  </si>
  <si>
    <t>県内外型</t>
    <rPh sb="0" eb="2">
      <t>ケンナイ</t>
    </rPh>
    <rPh sb="2" eb="3">
      <t>ガイ</t>
    </rPh>
    <rPh sb="3" eb="4">
      <t>ガタ</t>
    </rPh>
    <phoneticPr fontId="33"/>
  </si>
  <si>
    <t>特別簡易型(Ⅱ) ・県内型　⑤地域内拠点あり・登録基幹技能者あり・ＩＣＴ施工技術の活用なし</t>
    <phoneticPr fontId="5"/>
  </si>
  <si>
    <t>簡易型</t>
    <rPh sb="0" eb="3">
      <t>カンイガタ</t>
    </rPh>
    <phoneticPr fontId="33"/>
  </si>
  <si>
    <t>県外型</t>
    <rPh sb="0" eb="2">
      <t>ケンガイ</t>
    </rPh>
    <rPh sb="2" eb="3">
      <t>ガタ</t>
    </rPh>
    <phoneticPr fontId="33"/>
  </si>
  <si>
    <t>特別簡易型(Ⅱ) ・県内型　⑥地域内拠点あり・登録基幹技能者あり・ＩＣＴ施工技術の活用あり</t>
    <phoneticPr fontId="5"/>
  </si>
  <si>
    <t>標準型</t>
    <rPh sb="0" eb="3">
      <t>ヒョウジュンガタ</t>
    </rPh>
    <phoneticPr fontId="33"/>
  </si>
  <si>
    <t>特別簡易型(Ⅱ) ・県内型　⑦地域内拠点あり・登録基幹技能者なし・ＩＣＴ施工技術の活用なし</t>
    <phoneticPr fontId="5"/>
  </si>
  <si>
    <t>特別簡易型(Ⅱ) ・県内型　⑧地域内拠点あり・登録基幹技能者なし・ＩＣＴ施工技術の活用あり</t>
    <phoneticPr fontId="5"/>
  </si>
  <si>
    <t>特別簡易型（Ⅱ）
【県内外型】</t>
    <rPh sb="0" eb="2">
      <t>トクベツ</t>
    </rPh>
    <rPh sb="2" eb="5">
      <t>カンイガタ</t>
    </rPh>
    <rPh sb="10" eb="13">
      <t>ケンナイガイ</t>
    </rPh>
    <rPh sb="13" eb="14">
      <t>ガタ</t>
    </rPh>
    <phoneticPr fontId="5"/>
  </si>
  <si>
    <t>特別簡易型(Ⅱ) ・県内外型　①標準・登録基幹技能者あり</t>
    <rPh sb="12" eb="13">
      <t>ガイ</t>
    </rPh>
    <rPh sb="16" eb="18">
      <t>ヒョウジュン</t>
    </rPh>
    <phoneticPr fontId="5"/>
  </si>
  <si>
    <t>特別簡易型(Ⅱ) ・県内外型　②標準・登録基幹技能者なし</t>
    <rPh sb="12" eb="13">
      <t>ガイ</t>
    </rPh>
    <rPh sb="16" eb="18">
      <t>ヒョウジュン</t>
    </rPh>
    <phoneticPr fontId="5"/>
  </si>
  <si>
    <t>提出様式欄</t>
    <rPh sb="0" eb="2">
      <t>テイシュツ</t>
    </rPh>
    <rPh sb="2" eb="4">
      <t>ヨウシキ</t>
    </rPh>
    <rPh sb="4" eb="5">
      <t>ラン</t>
    </rPh>
    <phoneticPr fontId="33"/>
  </si>
  <si>
    <t>特別簡易型(Ⅱ) ・県内外型　③地域貢献重視型・登録基幹技能者あり</t>
    <rPh sb="12" eb="13">
      <t>ガイ</t>
    </rPh>
    <rPh sb="16" eb="18">
      <t>チイキ</t>
    </rPh>
    <rPh sb="18" eb="20">
      <t>コウケン</t>
    </rPh>
    <rPh sb="20" eb="22">
      <t>ジュウシ</t>
    </rPh>
    <rPh sb="22" eb="23">
      <t>ガタ</t>
    </rPh>
    <phoneticPr fontId="5"/>
  </si>
  <si>
    <t>評価項目（選択項目）</t>
    <rPh sb="0" eb="2">
      <t>ヒョウカ</t>
    </rPh>
    <rPh sb="2" eb="4">
      <t>コウモク</t>
    </rPh>
    <rPh sb="5" eb="7">
      <t>センタク</t>
    </rPh>
    <rPh sb="7" eb="9">
      <t>コウモク</t>
    </rPh>
    <phoneticPr fontId="33"/>
  </si>
  <si>
    <t>対象</t>
    <rPh sb="0" eb="2">
      <t>タイショウ</t>
    </rPh>
    <phoneticPr fontId="33"/>
  </si>
  <si>
    <t>特別簡易型(Ⅱ) ・県内外型　④地域貢献重視型・登録基幹技能者なし</t>
    <rPh sb="12" eb="13">
      <t>ガイ</t>
    </rPh>
    <rPh sb="16" eb="18">
      <t>チイキ</t>
    </rPh>
    <rPh sb="18" eb="20">
      <t>コウケン</t>
    </rPh>
    <rPh sb="20" eb="22">
      <t>ジュウシ</t>
    </rPh>
    <rPh sb="22" eb="23">
      <t>ガタ</t>
    </rPh>
    <phoneticPr fontId="5"/>
  </si>
  <si>
    <t>―</t>
    <phoneticPr fontId="5"/>
  </si>
  <si>
    <t>―</t>
    <phoneticPr fontId="33"/>
  </si>
  <si>
    <t>2.企業の施工実績</t>
    <phoneticPr fontId="33"/>
  </si>
  <si>
    <t>特別簡易型(Ⅰ)</t>
    <rPh sb="0" eb="1">
      <t>トク</t>
    </rPh>
    <rPh sb="1" eb="2">
      <t>ベツ</t>
    </rPh>
    <rPh sb="2" eb="4">
      <t>カンイ</t>
    </rPh>
    <rPh sb="4" eb="5">
      <t>ガタ</t>
    </rPh>
    <phoneticPr fontId="33"/>
  </si>
  <si>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33"/>
  </si>
  <si>
    <t>道路</t>
    <rPh sb="0" eb="2">
      <t>ドウロ</t>
    </rPh>
    <phoneticPr fontId="33"/>
  </si>
  <si>
    <t>特別簡易型（Ⅱ）
【県外型】</t>
    <rPh sb="0" eb="2">
      <t>トクベツ</t>
    </rPh>
    <rPh sb="2" eb="5">
      <t>カンイガタ</t>
    </rPh>
    <rPh sb="10" eb="12">
      <t>ケンガイ</t>
    </rPh>
    <rPh sb="12" eb="13">
      <t>ガタ</t>
    </rPh>
    <phoneticPr fontId="5"/>
  </si>
  <si>
    <t>特別簡易型(Ⅱ) ・県外型　①標準・登録基幹技能者あり</t>
    <rPh sb="11" eb="12">
      <t>ガイ</t>
    </rPh>
    <rPh sb="15" eb="17">
      <t>ヒョウジュン</t>
    </rPh>
    <phoneticPr fontId="5"/>
  </si>
  <si>
    <t>―</t>
    <phoneticPr fontId="5"/>
  </si>
  <si>
    <t>―</t>
    <phoneticPr fontId="33"/>
  </si>
  <si>
    <t>橋梁</t>
    <rPh sb="0" eb="2">
      <t>キョウリョウ</t>
    </rPh>
    <phoneticPr fontId="33"/>
  </si>
  <si>
    <t>特別簡易型(Ⅱ) ・県外型　②標準・登録基幹技能者なし</t>
    <rPh sb="11" eb="12">
      <t>ガイ</t>
    </rPh>
    <rPh sb="15" eb="17">
      <t>ヒョウジュン</t>
    </rPh>
    <phoneticPr fontId="5"/>
  </si>
  <si>
    <t>3.配置予定技術者の
　施工経験</t>
    <phoneticPr fontId="33"/>
  </si>
  <si>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33"/>
  </si>
  <si>
    <t>河川</t>
    <rPh sb="0" eb="2">
      <t>カセン</t>
    </rPh>
    <phoneticPr fontId="33"/>
  </si>
  <si>
    <t>特別簡易型(Ⅱ) ・県外型　③地域貢献重視型・登録基幹技能者あり</t>
    <rPh sb="11" eb="12">
      <t>ガイ</t>
    </rPh>
    <rPh sb="15" eb="17">
      <t>チイキ</t>
    </rPh>
    <rPh sb="17" eb="19">
      <t>コウケン</t>
    </rPh>
    <rPh sb="19" eb="21">
      <t>ジュウシ</t>
    </rPh>
    <rPh sb="21" eb="22">
      <t>ガタ</t>
    </rPh>
    <phoneticPr fontId="5"/>
  </si>
  <si>
    <t>―</t>
    <phoneticPr fontId="5"/>
  </si>
  <si>
    <t>―</t>
    <phoneticPr fontId="33"/>
  </si>
  <si>
    <t>企業局長</t>
    <rPh sb="0" eb="2">
      <t>キギョウ</t>
    </rPh>
    <rPh sb="2" eb="4">
      <t>キョクチョウ</t>
    </rPh>
    <phoneticPr fontId="33"/>
  </si>
  <si>
    <t>海岸</t>
    <rPh sb="0" eb="2">
      <t>カイガン</t>
    </rPh>
    <phoneticPr fontId="33"/>
  </si>
  <si>
    <t>特別簡易型(Ⅱ) ・県外型　④地域貢献重視型・登録基幹技能者なし</t>
    <rPh sb="11" eb="12">
      <t>ガイ</t>
    </rPh>
    <rPh sb="15" eb="17">
      <t>チイキ</t>
    </rPh>
    <rPh sb="17" eb="19">
      <t>コウケン</t>
    </rPh>
    <rPh sb="19" eb="21">
      <t>ジュウシ</t>
    </rPh>
    <rPh sb="21" eb="22">
      <t>ガタ</t>
    </rPh>
    <phoneticPr fontId="5"/>
  </si>
  <si>
    <t>4配置予定技術者の
　保有資格</t>
    <rPh sb="11" eb="13">
      <t>ホユウ</t>
    </rPh>
    <rPh sb="13" eb="15">
      <t>シカク</t>
    </rPh>
    <phoneticPr fontId="33"/>
  </si>
  <si>
    <t>港湾</t>
    <rPh sb="0" eb="2">
      <t>コウワン</t>
    </rPh>
    <phoneticPr fontId="33"/>
  </si>
  <si>
    <t>下水道</t>
    <rPh sb="0" eb="3">
      <t>ゲスイドウ</t>
    </rPh>
    <phoneticPr fontId="33"/>
  </si>
  <si>
    <t>6優秀主任（監理）
技術者の受賞</t>
    <phoneticPr fontId="33"/>
  </si>
  <si>
    <t>【優秀技術者】</t>
    <rPh sb="1" eb="3">
      <t>ユウシュウ</t>
    </rPh>
    <rPh sb="3" eb="6">
      <t>ギジュツシャ</t>
    </rPh>
    <phoneticPr fontId="33"/>
  </si>
  <si>
    <t>建築</t>
    <rPh sb="0" eb="2">
      <t>ケンチク</t>
    </rPh>
    <phoneticPr fontId="33"/>
  </si>
  <si>
    <t>水道</t>
    <rPh sb="0" eb="2">
      <t>スイドウ</t>
    </rPh>
    <phoneticPr fontId="33"/>
  </si>
  <si>
    <t>対象業種</t>
    <rPh sb="0" eb="2">
      <t>タイショウ</t>
    </rPh>
    <rPh sb="2" eb="4">
      <t>ギョウシュ</t>
    </rPh>
    <phoneticPr fontId="33"/>
  </si>
  <si>
    <t>舗装</t>
    <rPh sb="0" eb="2">
      <t>ホソウ</t>
    </rPh>
    <phoneticPr fontId="33"/>
  </si>
  <si>
    <t>―</t>
    <phoneticPr fontId="5"/>
  </si>
  <si>
    <t>―</t>
    <phoneticPr fontId="33"/>
  </si>
  <si>
    <t>事務所長</t>
    <rPh sb="0" eb="2">
      <t>ジム</t>
    </rPh>
    <rPh sb="2" eb="4">
      <t>ショチョウ</t>
    </rPh>
    <phoneticPr fontId="33"/>
  </si>
  <si>
    <t>電気</t>
    <rPh sb="0" eb="2">
      <t>デンキ</t>
    </rPh>
    <phoneticPr fontId="33"/>
  </si>
  <si>
    <t>―</t>
    <phoneticPr fontId="5"/>
  </si>
  <si>
    <t>―</t>
    <phoneticPr fontId="33"/>
  </si>
  <si>
    <t>建築一式工事</t>
    <rPh sb="0" eb="2">
      <t>ケンチク</t>
    </rPh>
    <rPh sb="2" eb="3">
      <t>１</t>
    </rPh>
    <rPh sb="3" eb="4">
      <t>シキ</t>
    </rPh>
    <rPh sb="4" eb="6">
      <t>コウジ</t>
    </rPh>
    <phoneticPr fontId="33"/>
  </si>
  <si>
    <t>農業土木</t>
    <rPh sb="0" eb="2">
      <t>ノウギョウ</t>
    </rPh>
    <rPh sb="2" eb="4">
      <t>ドボク</t>
    </rPh>
    <phoneticPr fontId="33"/>
  </si>
  <si>
    <t>特別簡易型（Ⅱ）
建築工事
【県内型】</t>
    <rPh sb="0" eb="2">
      <t>トクベツ</t>
    </rPh>
    <rPh sb="2" eb="5">
      <t>カンイガタ</t>
    </rPh>
    <rPh sb="9" eb="11">
      <t>ケンチク</t>
    </rPh>
    <rPh sb="11" eb="13">
      <t>コウジ</t>
    </rPh>
    <rPh sb="15" eb="17">
      <t>ケンナイ</t>
    </rPh>
    <rPh sb="17" eb="18">
      <t>ガタ</t>
    </rPh>
    <phoneticPr fontId="5"/>
  </si>
  <si>
    <t>特別簡易型(Ⅱ) ・県内型・建築工事・登録基幹技能者あり</t>
    <rPh sb="14" eb="16">
      <t>ケンチク</t>
    </rPh>
    <rPh sb="16" eb="18">
      <t>コウジ</t>
    </rPh>
    <rPh sb="19" eb="21">
      <t>トウロク</t>
    </rPh>
    <rPh sb="21" eb="23">
      <t>キカン</t>
    </rPh>
    <rPh sb="23" eb="26">
      <t>ギノウシャ</t>
    </rPh>
    <phoneticPr fontId="5"/>
  </si>
  <si>
    <t>大工工事</t>
    <rPh sb="0" eb="2">
      <t>ダイク</t>
    </rPh>
    <rPh sb="2" eb="4">
      <t>コウジ</t>
    </rPh>
    <phoneticPr fontId="33"/>
  </si>
  <si>
    <t>管</t>
    <rPh sb="0" eb="1">
      <t>カン</t>
    </rPh>
    <phoneticPr fontId="33"/>
  </si>
  <si>
    <t>特別簡易型(Ⅱ) ・県内型・建築工事・登録基幹技能者なし</t>
    <rPh sb="14" eb="16">
      <t>ケンチク</t>
    </rPh>
    <rPh sb="16" eb="18">
      <t>コウジ</t>
    </rPh>
    <rPh sb="19" eb="21">
      <t>トウロク</t>
    </rPh>
    <rPh sb="21" eb="23">
      <t>キカン</t>
    </rPh>
    <rPh sb="23" eb="26">
      <t>ギノウシャ</t>
    </rPh>
    <phoneticPr fontId="5"/>
  </si>
  <si>
    <t>左官工事</t>
    <rPh sb="0" eb="2">
      <t>サカン</t>
    </rPh>
    <rPh sb="2" eb="4">
      <t>コウジ</t>
    </rPh>
    <phoneticPr fontId="33"/>
  </si>
  <si>
    <t>有</t>
    <rPh sb="0" eb="1">
      <t>ア</t>
    </rPh>
    <phoneticPr fontId="33"/>
  </si>
  <si>
    <t>砂防</t>
    <rPh sb="0" eb="2">
      <t>サボウ</t>
    </rPh>
    <phoneticPr fontId="33"/>
  </si>
  <si>
    <t>とび・土工・ｺﾝｸﾘｰﾄ工事</t>
    <rPh sb="3" eb="4">
      <t>ド</t>
    </rPh>
    <rPh sb="4" eb="5">
      <t>コウ</t>
    </rPh>
    <rPh sb="12" eb="14">
      <t>コウジ</t>
    </rPh>
    <phoneticPr fontId="33"/>
  </si>
  <si>
    <t>無</t>
    <rPh sb="0" eb="1">
      <t>ナ</t>
    </rPh>
    <phoneticPr fontId="33"/>
  </si>
  <si>
    <t>森林土木</t>
    <rPh sb="0" eb="2">
      <t>シンリン</t>
    </rPh>
    <rPh sb="2" eb="4">
      <t>ドボク</t>
    </rPh>
    <phoneticPr fontId="33"/>
  </si>
  <si>
    <t>石工事</t>
    <rPh sb="0" eb="1">
      <t>イシ</t>
    </rPh>
    <rPh sb="1" eb="3">
      <t>コウジ</t>
    </rPh>
    <phoneticPr fontId="33"/>
  </si>
  <si>
    <t>公園</t>
    <rPh sb="0" eb="2">
      <t>コウエン</t>
    </rPh>
    <phoneticPr fontId="33"/>
  </si>
  <si>
    <t>屋根工事</t>
    <rPh sb="0" eb="2">
      <t>ヤネ</t>
    </rPh>
    <rPh sb="2" eb="4">
      <t>コウジ</t>
    </rPh>
    <phoneticPr fontId="33"/>
  </si>
  <si>
    <t>その他</t>
    <rPh sb="2" eb="3">
      <t>タ</t>
    </rPh>
    <phoneticPr fontId="33"/>
  </si>
  <si>
    <t>電気工事</t>
    <rPh sb="0" eb="2">
      <t>デンキ</t>
    </rPh>
    <rPh sb="2" eb="4">
      <t>コウジ</t>
    </rPh>
    <phoneticPr fontId="33"/>
  </si>
  <si>
    <t>管工事</t>
    <rPh sb="0" eb="1">
      <t>カン</t>
    </rPh>
    <rPh sb="1" eb="3">
      <t>コウジ</t>
    </rPh>
    <phoneticPr fontId="33"/>
  </si>
  <si>
    <t>ﾀｲﾙ・れんが・ﾌﾞﾛｯｸ工事</t>
    <rPh sb="13" eb="15">
      <t>コウジ</t>
    </rPh>
    <phoneticPr fontId="33"/>
  </si>
  <si>
    <t>鋼構造物工事</t>
    <rPh sb="0" eb="1">
      <t>コウ</t>
    </rPh>
    <rPh sb="1" eb="4">
      <t>コウゾウブツ</t>
    </rPh>
    <rPh sb="4" eb="6">
      <t>コウジ</t>
    </rPh>
    <phoneticPr fontId="33"/>
  </si>
  <si>
    <t>２　企業の施工実績</t>
    <rPh sb="2" eb="4">
      <t>キギョウ</t>
    </rPh>
    <rPh sb="5" eb="7">
      <t>セコウ</t>
    </rPh>
    <rPh sb="7" eb="9">
      <t>ジッセキ</t>
    </rPh>
    <phoneticPr fontId="33"/>
  </si>
  <si>
    <t>鉄筋工事</t>
    <rPh sb="0" eb="2">
      <t>テッキン</t>
    </rPh>
    <rPh sb="2" eb="4">
      <t>コウジ</t>
    </rPh>
    <phoneticPr fontId="33"/>
  </si>
  <si>
    <t>１千万円以上の同種工事の実績あり</t>
    <rPh sb="1" eb="2">
      <t>チ</t>
    </rPh>
    <rPh sb="2" eb="4">
      <t>マンエン</t>
    </rPh>
    <rPh sb="4" eb="6">
      <t>イジョウ</t>
    </rPh>
    <rPh sb="7" eb="9">
      <t>ドウシュ</t>
    </rPh>
    <rPh sb="9" eb="11">
      <t>コウジ</t>
    </rPh>
    <rPh sb="12" eb="14">
      <t>ジッセキ</t>
    </rPh>
    <phoneticPr fontId="33"/>
  </si>
  <si>
    <t>舗装工事</t>
    <rPh sb="0" eb="2">
      <t>ホソウ</t>
    </rPh>
    <rPh sb="2" eb="4">
      <t>コウジ</t>
    </rPh>
    <phoneticPr fontId="33"/>
  </si>
  <si>
    <t>１千万円以上の工事の実績あり</t>
    <rPh sb="1" eb="4">
      <t>センマンエン</t>
    </rPh>
    <rPh sb="4" eb="6">
      <t>イジョウ</t>
    </rPh>
    <rPh sb="7" eb="9">
      <t>コウジ</t>
    </rPh>
    <rPh sb="10" eb="12">
      <t>ジッセキ</t>
    </rPh>
    <phoneticPr fontId="33"/>
  </si>
  <si>
    <t>しゅんせつ工事</t>
    <rPh sb="5" eb="7">
      <t>コウジ</t>
    </rPh>
    <phoneticPr fontId="33"/>
  </si>
  <si>
    <t>同種工事の実績あり</t>
    <rPh sb="0" eb="2">
      <t>ドウシュ</t>
    </rPh>
    <rPh sb="2" eb="4">
      <t>コウジ</t>
    </rPh>
    <rPh sb="5" eb="7">
      <t>ジッセキ</t>
    </rPh>
    <phoneticPr fontId="33"/>
  </si>
  <si>
    <t>板金工事</t>
    <rPh sb="0" eb="2">
      <t>バンキン</t>
    </rPh>
    <rPh sb="2" eb="4">
      <t>コウジ</t>
    </rPh>
    <phoneticPr fontId="33"/>
  </si>
  <si>
    <t>ｶﾞﾗｽ工事</t>
    <rPh sb="4" eb="6">
      <t>コウジ</t>
    </rPh>
    <phoneticPr fontId="33"/>
  </si>
  <si>
    <t>3保有資格</t>
    <rPh sb="1" eb="3">
      <t>ホユウ</t>
    </rPh>
    <rPh sb="3" eb="5">
      <t>シカク</t>
    </rPh>
    <phoneticPr fontId="33"/>
  </si>
  <si>
    <t>塗装工事</t>
    <rPh sb="0" eb="2">
      <t>トソウ</t>
    </rPh>
    <rPh sb="2" eb="4">
      <t>コウジ</t>
    </rPh>
    <phoneticPr fontId="33"/>
  </si>
  <si>
    <t>防水工事</t>
    <rPh sb="0" eb="2">
      <t>ボウスイ</t>
    </rPh>
    <rPh sb="2" eb="4">
      <t>コウジ</t>
    </rPh>
    <phoneticPr fontId="33"/>
  </si>
  <si>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3"/>
  </si>
  <si>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3"/>
  </si>
  <si>
    <t>内装仕上工事</t>
    <rPh sb="0" eb="2">
      <t>ナイソウ</t>
    </rPh>
    <rPh sb="2" eb="4">
      <t>シア</t>
    </rPh>
    <rPh sb="4" eb="6">
      <t>コウジ</t>
    </rPh>
    <phoneticPr fontId="33"/>
  </si>
  <si>
    <t>造園工事</t>
    <rPh sb="0" eb="2">
      <t>ゾウエン</t>
    </rPh>
    <rPh sb="2" eb="4">
      <t>コウジ</t>
    </rPh>
    <phoneticPr fontId="33"/>
  </si>
  <si>
    <t>1級造園施工管理技士</t>
    <rPh sb="1" eb="2">
      <t>キュウ</t>
    </rPh>
    <rPh sb="2" eb="4">
      <t>ゾウエン</t>
    </rPh>
    <rPh sb="4" eb="6">
      <t>セコウ</t>
    </rPh>
    <rPh sb="6" eb="8">
      <t>カンリ</t>
    </rPh>
    <rPh sb="8" eb="10">
      <t>ギシ</t>
    </rPh>
    <phoneticPr fontId="33"/>
  </si>
  <si>
    <t>2級造園施工管理技士</t>
    <rPh sb="1" eb="2">
      <t>キュウ</t>
    </rPh>
    <rPh sb="2" eb="4">
      <t>ゾウエン</t>
    </rPh>
    <rPh sb="4" eb="6">
      <t>セコウ</t>
    </rPh>
    <rPh sb="6" eb="8">
      <t>カンリ</t>
    </rPh>
    <rPh sb="8" eb="10">
      <t>ギシ</t>
    </rPh>
    <phoneticPr fontId="33"/>
  </si>
  <si>
    <t>機械器具設置工事</t>
    <rPh sb="0" eb="2">
      <t>キカイ</t>
    </rPh>
    <rPh sb="2" eb="4">
      <t>キグ</t>
    </rPh>
    <rPh sb="4" eb="6">
      <t>セッチ</t>
    </rPh>
    <rPh sb="6" eb="8">
      <t>コウジ</t>
    </rPh>
    <phoneticPr fontId="33"/>
  </si>
  <si>
    <t>1級電気工事施工管理技士</t>
    <rPh sb="1" eb="2">
      <t>キュウ</t>
    </rPh>
    <rPh sb="2" eb="4">
      <t>デンキ</t>
    </rPh>
    <rPh sb="4" eb="6">
      <t>コウジ</t>
    </rPh>
    <rPh sb="6" eb="8">
      <t>セコウ</t>
    </rPh>
    <rPh sb="8" eb="10">
      <t>カンリ</t>
    </rPh>
    <rPh sb="10" eb="12">
      <t>ギシ</t>
    </rPh>
    <phoneticPr fontId="33"/>
  </si>
  <si>
    <t>2級電気工事施工管理技士</t>
    <rPh sb="1" eb="2">
      <t>キュウ</t>
    </rPh>
    <rPh sb="2" eb="4">
      <t>デンキ</t>
    </rPh>
    <rPh sb="4" eb="6">
      <t>コウジ</t>
    </rPh>
    <rPh sb="6" eb="8">
      <t>セコウ</t>
    </rPh>
    <rPh sb="8" eb="10">
      <t>カンリ</t>
    </rPh>
    <rPh sb="10" eb="12">
      <t>ギシ</t>
    </rPh>
    <phoneticPr fontId="33"/>
  </si>
  <si>
    <t>熱絶縁工事</t>
    <rPh sb="0" eb="1">
      <t>ネツ</t>
    </rPh>
    <rPh sb="1" eb="3">
      <t>ゼツエン</t>
    </rPh>
    <rPh sb="3" eb="5">
      <t>コウジ</t>
    </rPh>
    <phoneticPr fontId="33"/>
  </si>
  <si>
    <t>1級管工事施工管理技士</t>
    <rPh sb="1" eb="2">
      <t>キュウ</t>
    </rPh>
    <rPh sb="2" eb="3">
      <t>カン</t>
    </rPh>
    <rPh sb="3" eb="5">
      <t>コウジ</t>
    </rPh>
    <rPh sb="5" eb="7">
      <t>セコウ</t>
    </rPh>
    <rPh sb="7" eb="9">
      <t>カンリ</t>
    </rPh>
    <rPh sb="9" eb="11">
      <t>ギシ</t>
    </rPh>
    <phoneticPr fontId="33"/>
  </si>
  <si>
    <t>2級管工事施工管理技士</t>
    <rPh sb="1" eb="2">
      <t>キュウ</t>
    </rPh>
    <rPh sb="2" eb="3">
      <t>カン</t>
    </rPh>
    <rPh sb="3" eb="5">
      <t>コウジ</t>
    </rPh>
    <rPh sb="5" eb="7">
      <t>セコウ</t>
    </rPh>
    <rPh sb="7" eb="9">
      <t>カンリ</t>
    </rPh>
    <rPh sb="9" eb="11">
      <t>ギシ</t>
    </rPh>
    <phoneticPr fontId="33"/>
  </si>
  <si>
    <t>電気通信工事</t>
    <rPh sb="0" eb="2">
      <t>デンキ</t>
    </rPh>
    <rPh sb="2" eb="4">
      <t>ツウシン</t>
    </rPh>
    <rPh sb="4" eb="6">
      <t>コウジ</t>
    </rPh>
    <phoneticPr fontId="33"/>
  </si>
  <si>
    <t>さく井工事</t>
    <rPh sb="2" eb="3">
      <t>イ</t>
    </rPh>
    <rPh sb="3" eb="5">
      <t>コウジ</t>
    </rPh>
    <phoneticPr fontId="33"/>
  </si>
  <si>
    <t>４　技術者の施工経験</t>
    <rPh sb="2" eb="4">
      <t>ギジュツ</t>
    </rPh>
    <rPh sb="4" eb="5">
      <t>シャ</t>
    </rPh>
    <rPh sb="6" eb="8">
      <t>セコウ</t>
    </rPh>
    <rPh sb="8" eb="10">
      <t>ケイケン</t>
    </rPh>
    <phoneticPr fontId="33"/>
  </si>
  <si>
    <t>建具工事</t>
    <rPh sb="0" eb="2">
      <t>タテグ</t>
    </rPh>
    <rPh sb="2" eb="4">
      <t>コウジ</t>
    </rPh>
    <phoneticPr fontId="33"/>
  </si>
  <si>
    <t>１千万円以上の同種工事の経験あり</t>
    <rPh sb="1" eb="4">
      <t>センマンエン</t>
    </rPh>
    <rPh sb="4" eb="6">
      <t>イジョウ</t>
    </rPh>
    <rPh sb="7" eb="9">
      <t>ドウシュ</t>
    </rPh>
    <rPh sb="9" eb="11">
      <t>コウジ</t>
    </rPh>
    <rPh sb="12" eb="14">
      <t>ケイケン</t>
    </rPh>
    <phoneticPr fontId="33"/>
  </si>
  <si>
    <t>水道施設工事</t>
    <rPh sb="0" eb="2">
      <t>スイドウ</t>
    </rPh>
    <rPh sb="2" eb="4">
      <t>シセツ</t>
    </rPh>
    <rPh sb="4" eb="6">
      <t>コウジ</t>
    </rPh>
    <phoneticPr fontId="33"/>
  </si>
  <si>
    <t>１千万円以上の工事の経験あり</t>
    <rPh sb="1" eb="4">
      <t>センマンエン</t>
    </rPh>
    <rPh sb="4" eb="6">
      <t>イジョウ</t>
    </rPh>
    <rPh sb="7" eb="9">
      <t>コウジ</t>
    </rPh>
    <rPh sb="10" eb="12">
      <t>ケイケン</t>
    </rPh>
    <phoneticPr fontId="33"/>
  </si>
  <si>
    <t>消防施設工事</t>
    <rPh sb="0" eb="2">
      <t>ショウボウ</t>
    </rPh>
    <rPh sb="2" eb="4">
      <t>シセツ</t>
    </rPh>
    <rPh sb="4" eb="6">
      <t>コウジ</t>
    </rPh>
    <phoneticPr fontId="33"/>
  </si>
  <si>
    <t>同種工事の経験あり</t>
    <rPh sb="0" eb="2">
      <t>ドウシュ</t>
    </rPh>
    <rPh sb="2" eb="4">
      <t>コウジ</t>
    </rPh>
    <rPh sb="5" eb="7">
      <t>ケイケン</t>
    </rPh>
    <phoneticPr fontId="33"/>
  </si>
  <si>
    <t>清掃施設工事</t>
    <rPh sb="0" eb="2">
      <t>セイソウ</t>
    </rPh>
    <rPh sb="2" eb="4">
      <t>シセツ</t>
    </rPh>
    <rPh sb="4" eb="6">
      <t>コウジ</t>
    </rPh>
    <phoneticPr fontId="33"/>
  </si>
  <si>
    <t>類似工事の経験あり</t>
    <rPh sb="0" eb="2">
      <t>ルイジ</t>
    </rPh>
    <rPh sb="2" eb="4">
      <t>コウジ</t>
    </rPh>
    <rPh sb="5" eb="7">
      <t>ケイケン</t>
    </rPh>
    <phoneticPr fontId="33"/>
  </si>
  <si>
    <t>解体工事</t>
    <rPh sb="0" eb="2">
      <t>カイタイ</t>
    </rPh>
    <rPh sb="2" eb="4">
      <t>コウジ</t>
    </rPh>
    <phoneticPr fontId="33"/>
  </si>
  <si>
    <t>６　優秀主任（監理）技術者の受賞（中間）</t>
    <rPh sb="17" eb="19">
      <t>チュウカン</t>
    </rPh>
    <phoneticPr fontId="33"/>
  </si>
  <si>
    <t>防 疫 協 定 に 基 づ く 防 疫 業 務  実 績 評 価 資 料</t>
    <phoneticPr fontId="5"/>
  </si>
  <si>
    <t>様式第２０号（評価項目算定用）【一括審査】</t>
    <rPh sb="16" eb="20">
      <t>イッカツシンサ</t>
    </rPh>
    <phoneticPr fontId="5"/>
  </si>
  <si>
    <t>防疫業務の概要</t>
    <rPh sb="0" eb="2">
      <t>ボウエキ</t>
    </rPh>
    <rPh sb="2" eb="4">
      <t>ギョウム</t>
    </rPh>
    <rPh sb="5" eb="7">
      <t>ガイヨウ</t>
    </rPh>
    <phoneticPr fontId="5"/>
  </si>
  <si>
    <t>防疫協定の名称</t>
    <phoneticPr fontId="5"/>
  </si>
  <si>
    <t>特定家畜伝染病発生時の防疫業務に関する協定書</t>
    <phoneticPr fontId="4"/>
  </si>
  <si>
    <t>防疫作業の種類</t>
    <phoneticPr fontId="5"/>
  </si>
  <si>
    <t>（例：高病原性鳥インフルエンザ等　）</t>
    <phoneticPr fontId="5"/>
  </si>
  <si>
    <t>防疫作業の
実施年月日</t>
    <phoneticPr fontId="5"/>
  </si>
  <si>
    <t>（例：令和　　年　　月　　日　～　令和　　年　　月　　日）</t>
    <phoneticPr fontId="5"/>
  </si>
  <si>
    <t>防疫作業の事実を確認できる証明書類</t>
    <phoneticPr fontId="5"/>
  </si>
  <si>
    <t>茨城県畜産課
　○○協会</t>
    <phoneticPr fontId="5"/>
  </si>
  <si>
    <t>茨城県畜産課が発行する災害活動証明書</t>
    <rPh sb="0" eb="3">
      <t>イバラキケン</t>
    </rPh>
    <phoneticPr fontId="4"/>
  </si>
  <si>
    <t>防疫作業の実施内容
（具体的に）</t>
    <phoneticPr fontId="5"/>
  </si>
  <si>
    <t>○○農場で確認された高病原性鳥インフルエンザの防疫措置作業</t>
    <phoneticPr fontId="4"/>
  </si>
  <si>
    <t>活動実績について評価の対象とする。</t>
    <phoneticPr fontId="4"/>
  </si>
  <si>
    <t>本書記載事項に虚偽のあった場合には、指名停止措置等を行うことがある。</t>
    <phoneticPr fontId="4"/>
  </si>
  <si>
    <t>やむを得ない事情（下請業者の変更等）がある場合は、発注者と協議のうえ、当該工事で指定した</t>
    <phoneticPr fontId="4"/>
  </si>
  <si>
    <t>登録基幹技能者に変更することができる。ただし、上記５の条件を満たすこと。</t>
    <phoneticPr fontId="4"/>
  </si>
  <si>
    <r>
      <rPr>
        <b/>
        <u/>
        <sz val="10"/>
        <rFont val="ＭＳ Ｐ明朝"/>
        <family val="1"/>
        <charset val="128"/>
      </rPr>
      <t>時間がフルタイムで期間の定めのない雇用契約)</t>
    </r>
    <r>
      <rPr>
        <sz val="10"/>
        <rFont val="ＭＳ Ｐ明朝"/>
        <family val="1"/>
        <charset val="128"/>
      </rPr>
      <t>した従業員（被雇用者）を入札公告日まで</t>
    </r>
    <phoneticPr fontId="5"/>
  </si>
  <si>
    <r>
      <t>評価の対象とする従業員は、</t>
    </r>
    <r>
      <rPr>
        <b/>
        <u/>
        <sz val="10"/>
        <rFont val="ＭＳ Ｐ明朝"/>
        <family val="1"/>
        <charset val="128"/>
      </rPr>
      <t>入札公告日時点で３５歳未満とし</t>
    </r>
    <r>
      <rPr>
        <sz val="10"/>
        <rFont val="ＭＳ Ｐ明朝"/>
        <family val="1"/>
        <charset val="128"/>
      </rPr>
      <t>、雇用後の職種や勤務地・居住</t>
    </r>
    <phoneticPr fontId="5"/>
  </si>
  <si>
    <t>場合は、本書の提出を要しない。</t>
    <phoneticPr fontId="5"/>
  </si>
  <si>
    <t>地域貢献の実績は、入札日の属する年度を除く直近５ケ年度において災害時の応急対策協定の要請により実施した</t>
    <phoneticPr fontId="5"/>
  </si>
  <si>
    <t>別記様式第0号：技術資料の一括提出申請書</t>
    <rPh sb="0" eb="2">
      <t>ベッキ</t>
    </rPh>
    <rPh sb="2" eb="4">
      <t>ヨウシキ</t>
    </rPh>
    <rPh sb="4" eb="5">
      <t>ダイ</t>
    </rPh>
    <rPh sb="6" eb="7">
      <t>ゴウ</t>
    </rPh>
    <rPh sb="8" eb="10">
      <t>ギジュツ</t>
    </rPh>
    <rPh sb="10" eb="12">
      <t>シリョウ</t>
    </rPh>
    <rPh sb="13" eb="15">
      <t>イッカツ</t>
    </rPh>
    <rPh sb="15" eb="17">
      <t>テイシュツ</t>
    </rPh>
    <rPh sb="17" eb="19">
      <t>シンセイ</t>
    </rPh>
    <rPh sb="19" eb="20">
      <t>ショ</t>
    </rPh>
    <phoneticPr fontId="5"/>
  </si>
  <si>
    <t>なお、記載する実績は１件でよい。</t>
    <phoneticPr fontId="4"/>
  </si>
  <si>
    <t>（協定の協力要請に基づく実績であることを証明する書類で、協定締結団体等の活動証明書など）</t>
    <rPh sb="36" eb="38">
      <t>カツドウ</t>
    </rPh>
    <phoneticPr fontId="5"/>
  </si>
  <si>
    <t>（協定の協力要請に基づく実績であることを証明する書類で、協定締結団体等の活動証明書など）</t>
    <rPh sb="36" eb="38">
      <t>カツドウ</t>
    </rPh>
    <phoneticPr fontId="4"/>
  </si>
  <si>
    <t>土木部防災訓練等の参加</t>
    <rPh sb="7" eb="8">
      <t>トウ</t>
    </rPh>
    <phoneticPr fontId="5"/>
  </si>
  <si>
    <t>評価対象期間に地域貢献の実績があったとしても、入札公告日直近に実施した土木部防災訓練等（情報伝達確認</t>
    <rPh sb="42" eb="43">
      <t>トウ</t>
    </rPh>
    <rPh sb="44" eb="48">
      <t>ジョウホウデンタツ</t>
    </rPh>
    <rPh sb="48" eb="50">
      <t>カクニン</t>
    </rPh>
    <phoneticPr fontId="5"/>
  </si>
  <si>
    <t>含む）に参加していない場合は評価対象外とする。</t>
    <rPh sb="0" eb="1">
      <t>フク</t>
    </rPh>
    <phoneticPr fontId="5"/>
  </si>
  <si>
    <t>81以上</t>
    <rPh sb="2" eb="4">
      <t>イジョウ</t>
    </rPh>
    <phoneticPr fontId="5"/>
  </si>
  <si>
    <t>R3</t>
    <phoneticPr fontId="33"/>
  </si>
  <si>
    <t>80点以上</t>
    <phoneticPr fontId="5"/>
  </si>
  <si>
    <t>78点以上80点未満</t>
    <phoneticPr fontId="5"/>
  </si>
  <si>
    <t>76点以上78点未満</t>
    <phoneticPr fontId="5"/>
  </si>
  <si>
    <t>74点以上76点未満</t>
    <phoneticPr fontId="5"/>
  </si>
  <si>
    <t>72点以上74点未満</t>
    <phoneticPr fontId="5"/>
  </si>
  <si>
    <t>若手又は女性技術者の配置</t>
    <rPh sb="0" eb="2">
      <t>ワカテ</t>
    </rPh>
    <rPh sb="2" eb="3">
      <t>マタ</t>
    </rPh>
    <rPh sb="4" eb="6">
      <t>ジョセイ</t>
    </rPh>
    <rPh sb="6" eb="9">
      <t>ギジュツシャ</t>
    </rPh>
    <rPh sb="10" eb="12">
      <t>ハイチ</t>
    </rPh>
    <phoneticPr fontId="33"/>
  </si>
  <si>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33"/>
  </si>
  <si>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33"/>
  </si>
  <si>
    <t>若手又は女性技術者の配置無し</t>
    <rPh sb="0" eb="2">
      <t>ワカテ</t>
    </rPh>
    <rPh sb="2" eb="3">
      <t>マタ</t>
    </rPh>
    <rPh sb="4" eb="6">
      <t>ジョセイ</t>
    </rPh>
    <rPh sb="6" eb="9">
      <t>ギジュツシャ</t>
    </rPh>
    <rPh sb="10" eb="12">
      <t>ハイチ</t>
    </rPh>
    <rPh sb="12" eb="13">
      <t>ナ</t>
    </rPh>
    <phoneticPr fontId="33"/>
  </si>
  <si>
    <t>「81点以上かつ工事件数５件以上」</t>
    <rPh sb="3" eb="6">
      <t>テンイジョウ</t>
    </rPh>
    <rPh sb="8" eb="12">
      <t>コウジケンスウ</t>
    </rPh>
    <rPh sb="13" eb="14">
      <t>ケン</t>
    </rPh>
    <rPh sb="14" eb="16">
      <t>イジョウ</t>
    </rPh>
    <phoneticPr fontId="33"/>
  </si>
  <si>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5"/>
  </si>
  <si>
    <t>工事成績評定点の合計</t>
    <rPh sb="0" eb="2">
      <t>コウジ</t>
    </rPh>
    <rPh sb="2" eb="4">
      <t>セイセキ</t>
    </rPh>
    <rPh sb="4" eb="6">
      <t>ヒョウテイ</t>
    </rPh>
    <rPh sb="6" eb="7">
      <t>テン</t>
    </rPh>
    <rPh sb="8" eb="10">
      <t>ゴウケイ</t>
    </rPh>
    <phoneticPr fontId="5"/>
  </si>
  <si>
    <t>(注)</t>
    <rPh sb="1" eb="2">
      <t>チュウ</t>
    </rPh>
    <phoneticPr fontId="33"/>
  </si>
  <si>
    <t>１　評価対象となるすべての工事について記載すること。</t>
    <phoneticPr fontId="33"/>
  </si>
  <si>
    <t>(○○水道事務所含む)発注工事は対象外）</t>
    <rPh sb="11" eb="13">
      <t>ハッチュウ</t>
    </rPh>
    <rPh sb="13" eb="15">
      <t>コウジ</t>
    </rPh>
    <rPh sb="16" eb="18">
      <t>タイショウ</t>
    </rPh>
    <rPh sb="18" eb="19">
      <t>ガイ</t>
    </rPh>
    <phoneticPr fontId="33"/>
  </si>
  <si>
    <t>２　当該評価項目について実績を有しない場合は、本書の提出を要しない。</t>
  </si>
  <si>
    <t>３　受注金額の（　）は、共同企業体の場合の全体額を記入すること。</t>
    <rPh sb="2" eb="4">
      <t>ジュチュウ</t>
    </rPh>
    <phoneticPr fontId="33"/>
  </si>
  <si>
    <t>４　受注形態は、単体又は○○・□□ＪＶ（出資比率○○％）と記載すること。</t>
  </si>
  <si>
    <t>５　共同企業体にあっては、すべての構成員の施工実績をそれぞれ記載すること。</t>
  </si>
  <si>
    <t>６　共同企業体としての実績は、出資比率が２０％以上のものに限る。</t>
  </si>
  <si>
    <t>評価された下請計画が履行されない場合には、工事成績評定点の減点、指名停止の措置を講じる。</t>
    <rPh sb="25" eb="28">
      <t>ヒョウテイテン</t>
    </rPh>
    <phoneticPr fontId="4"/>
  </si>
  <si>
    <t>　・ 茨城県内に本店を有する。又は茨城県内に支店等（営業所を含む）
　 　を有し、かつ県内建設業者との契約予定金額の合計が○○万円以上
　・ 茨城県内に支店等（営業所を含む）を有し、かつ県内建設業者との契約
　　 予定金額の合計が△△万円以上○○万円未満。又は県内建設業者と
　 　の契約予定金額の合計が○○万円以上。
　・ 茨城県内に支店等（営業所を含む）を有する。又は県内建設業者との
　　 契約予定金額の合計が△△万円以上○○万円未満。
　・ 上記以外</t>
    <rPh sb="45" eb="47">
      <t>ケンセツ</t>
    </rPh>
    <rPh sb="96" eb="98">
      <t>ケンセツ</t>
    </rPh>
    <rPh sb="133" eb="135">
      <t>ケンセツ</t>
    </rPh>
    <rPh sb="190" eb="192">
      <t>ケンセツ</t>
    </rPh>
    <phoneticPr fontId="4"/>
  </si>
  <si>
    <t xml:space="preserve">　・ 県内建設業者との契約予定金額の合計が○○万円以上
　・ 県内建設業者との契約予定金額の合計が△△万円以上○○万円未満
　・ 上記以外
</t>
    <rPh sb="5" eb="7">
      <t>ケンセツ</t>
    </rPh>
    <rPh sb="34" eb="36">
      <t>ケンセツ</t>
    </rPh>
    <phoneticPr fontId="4"/>
  </si>
  <si>
    <t>新規雇用した従業員の雇用前（過去）の勤務先が、入札参加者（共同企業体の場合は代表構成員又は</t>
    <rPh sb="38" eb="43">
      <t>ダイヒョウコウセイイン</t>
    </rPh>
    <rPh sb="43" eb="44">
      <t>マタ</t>
    </rPh>
    <phoneticPr fontId="5"/>
  </si>
  <si>
    <t>構成員のいずれか）と同一企業又は、資本もしくは人事面において関連がある企業の場合は評価対</t>
    <rPh sb="0" eb="3">
      <t>コウセイイン</t>
    </rPh>
    <rPh sb="14" eb="15">
      <t>マタ</t>
    </rPh>
    <phoneticPr fontId="5"/>
  </si>
  <si>
    <t>若　手　又　は　女　性　技　術　者　の　配　置</t>
    <rPh sb="4" eb="5">
      <t>マタ</t>
    </rPh>
    <rPh sb="8" eb="9">
      <t>オンナ</t>
    </rPh>
    <rPh sb="10" eb="11">
      <t>セイ</t>
    </rPh>
    <phoneticPr fontId="5"/>
  </si>
  <si>
    <t>若手又は女性技術者の配置</t>
    <rPh sb="2" eb="3">
      <t>マタ</t>
    </rPh>
    <rPh sb="4" eb="6">
      <t>ジョセイ</t>
    </rPh>
    <phoneticPr fontId="5"/>
  </si>
  <si>
    <t>若手又は女性技術者名</t>
    <rPh sb="2" eb="3">
      <t>マタ</t>
    </rPh>
    <rPh sb="4" eb="6">
      <t>ジョセイ</t>
    </rPh>
    <phoneticPr fontId="4"/>
  </si>
  <si>
    <t>評価対象となる若手又は女性技術者を配置しない場合は、本書の提出を要しない。</t>
    <rPh sb="9" eb="10">
      <t>マタ</t>
    </rPh>
    <rPh sb="11" eb="13">
      <t>ジョセイ</t>
    </rPh>
    <phoneticPr fontId="4"/>
  </si>
  <si>
    <t>評価の対象は、入札公告日時点で３５歳未満の若手技術者、又は女性技術者とする。また、元請け業者と</t>
    <rPh sb="21" eb="23">
      <t>ワカテ</t>
    </rPh>
    <rPh sb="27" eb="28">
      <t>マタ</t>
    </rPh>
    <rPh sb="29" eb="34">
      <t>ジョセイギジュツシャ</t>
    </rPh>
    <rPh sb="41" eb="43">
      <t>モトウ</t>
    </rPh>
    <rPh sb="44" eb="46">
      <t>ギョウシャ</t>
    </rPh>
    <phoneticPr fontId="4"/>
  </si>
  <si>
    <t>直接的かつ恒常的な雇用関係があり、入札公告日以前に３ケ月以上の雇用関係がある者とする。</t>
    <rPh sb="0" eb="3">
      <t>チョクセツテキ</t>
    </rPh>
    <phoneticPr fontId="4"/>
  </si>
  <si>
    <t>当該工事の業種区分に該当する主任（監理）技術者の資格要件を有する若手又は女性技術者を現場代理人</t>
    <rPh sb="34" eb="35">
      <t>マタ</t>
    </rPh>
    <rPh sb="36" eb="38">
      <t>ジョセイ</t>
    </rPh>
    <rPh sb="38" eb="41">
      <t>ギジュツシャ</t>
    </rPh>
    <phoneticPr fontId="4"/>
  </si>
  <si>
    <t>として配置する場合は、保有資格要件の内容を記入のうえ、資格を有することを証明する資料を添付すること。</t>
    <phoneticPr fontId="4"/>
  </si>
  <si>
    <t>　なお、主任（監理）技術者の資格要件は、建設業法第7条第2号、同法第15条第2号に</t>
    <phoneticPr fontId="4"/>
  </si>
  <si>
    <t>及び主任（監理）技術者について、複数（それぞれ３名まで）の者を配置予定の若手又は女性技術者とすること</t>
    <rPh sb="38" eb="39">
      <t>マタ</t>
    </rPh>
    <rPh sb="40" eb="42">
      <t>ジョセイ</t>
    </rPh>
    <phoneticPr fontId="4"/>
  </si>
  <si>
    <t>技術者の評価点については、最も低い評価を受けたものをもって算定する。なお、落札者は、落札者決定から</t>
    <phoneticPr fontId="4"/>
  </si>
  <si>
    <t>契約前までの間に１名を選択するものとする。</t>
    <phoneticPr fontId="4"/>
  </si>
  <si>
    <t>提出すること。なお、やむを得ない事情により、現場代理人等（本書に記載した若手又は女性技術者）が変更</t>
    <rPh sb="38" eb="39">
      <t>マタ</t>
    </rPh>
    <rPh sb="40" eb="42">
      <t>ジョセイ</t>
    </rPh>
    <phoneticPr fontId="4"/>
  </si>
  <si>
    <t>になる場合は、評価を受けた若手又は女性技術者と同等の評価を得られる技術者を配置することができる。</t>
    <rPh sb="15" eb="16">
      <t>マタ</t>
    </rPh>
    <rPh sb="17" eb="19">
      <t>ジョセイ</t>
    </rPh>
    <phoneticPr fontId="4"/>
  </si>
  <si>
    <t>【製作工と架設工（現場据付工）の工種がある場合は、それぞれ別の技術者（評価を受けた若手又は女性</t>
    <rPh sb="43" eb="44">
      <t>マタ</t>
    </rPh>
    <rPh sb="45" eb="47">
      <t>ジョセイ</t>
    </rPh>
    <phoneticPr fontId="4"/>
  </si>
  <si>
    <t>技術者と同等の評価を得られる技術者）を配置することができる。】</t>
    <rPh sb="0" eb="3">
      <t>ギジュツシャ</t>
    </rPh>
    <rPh sb="1" eb="2">
      <t>ジュツ</t>
    </rPh>
    <phoneticPr fontId="4"/>
  </si>
  <si>
    <t>本書どおりの履行がなされなかった場合には、工事成績評定点を減ずる措置を行う。</t>
    <rPh sb="25" eb="27">
      <t>ヒョウテイ</t>
    </rPh>
    <phoneticPr fontId="4"/>
  </si>
  <si>
    <t>登録基幹技能者講習の
職種</t>
    <rPh sb="11" eb="13">
      <t>ショクシュ</t>
    </rPh>
    <phoneticPr fontId="4"/>
  </si>
  <si>
    <t>登録○○基幹技能者
（又は登録○○基幹技能者）</t>
    <rPh sb="12" eb="13">
      <t>マタ</t>
    </rPh>
    <phoneticPr fontId="4"/>
  </si>
  <si>
    <t>本書には、当該工事で指定した職種の登録基幹技能者が複数の場合は、職種を複数記載する</t>
    <rPh sb="32" eb="34">
      <t>ショクシュ</t>
    </rPh>
    <phoneticPr fontId="4"/>
  </si>
  <si>
    <t>ことを可能とする。本書を提出し工事を落札した者は、そのうち１職種以上の登録基幹技能者</t>
    <rPh sb="30" eb="32">
      <t>ショクシュ</t>
    </rPh>
    <phoneticPr fontId="4"/>
  </si>
  <si>
    <t>受けていれば評価対象とする。</t>
    <phoneticPr fontId="4"/>
  </si>
  <si>
    <t>受注者の責めにより、本書どおりの履行がなされなかった場合には、工事成績評定点を減ずる措置を行う。</t>
    <rPh sb="35" eb="37">
      <t>ヒョウテイ</t>
    </rPh>
    <phoneticPr fontId="4"/>
  </si>
  <si>
    <t>ＩＣＴ活用促進工事（土工・作業土工（床掘））又はＩＣＴ活用促進工事（舗装工）のいずれかで、ＩＣＴ施工技術を</t>
    <rPh sb="13" eb="17">
      <t>サギョウドコウ</t>
    </rPh>
    <rPh sb="18" eb="20">
      <t>トコボリ</t>
    </rPh>
    <rPh sb="22" eb="23">
      <t>マタ</t>
    </rPh>
    <phoneticPr fontId="4"/>
  </si>
  <si>
    <t>活用する場合に評価の対象とする。</t>
    <phoneticPr fontId="4"/>
  </si>
  <si>
    <t>　ＩＣＴ建設機械による施工において、以下に示す方法で、出来形管理及び品質管理を実施
　　ア 出来形管理
　　　・空中写真測量（無人航空機）を用いた出来形管理
　　　・ＲＴＫ－ＧＮＳＳを用いた出来形管理　
　　　・無人航空機搭載型レーザースキャナーを用いた出来形管理
　　　・地上型レーザースキャナーを用いた出来形管理
　　　・トータルステーション等光波方式を用いた出来形管理
　　　・トータルステーション（ノンプリズム方式）を用いた出来形管理
　　　・地上移動体搭載型レーザースキャナーを用いた出来形管理
　　　・その他の３次元計測技術を用いた出来形管理
　　イ 品質管理 　※ＩＣＴ土工・作業土工（床掘）のみ対象
　　　・ＴＳ・ＧＮＳＳを用いた締固め回数管理による品質管理</t>
    <rPh sb="295" eb="299">
      <t>サギョウドコウ</t>
    </rPh>
    <rPh sb="300" eb="302">
      <t>トコボリ</t>
    </rPh>
    <phoneticPr fontId="4"/>
  </si>
  <si>
    <t>以下から選択して３次元起工測量を実施　　※ア･オ･カはＩＣＴ土工・作業土工（床掘）のみ対象
　　ア 空中写真測量（無人航空機）を用いた起工測量
　　イ 地上型レーザースキャナーを用いた起工測量
　　ウ トータルステーション等光波方式を用いた起工測量
　　エ トータルステーション（ノンプリズム方式）を用いた起工測量
　　オ ＲＴＫ－ＧＮＳＳを用いた起工測量
　　カ 無人航空機搭載型レーザースキャナーを用いた起工測量
　　キ 地上移動体搭載型レーザースキャナーを用いた起工測量
　　ク その他の３次元計測技術を用いた起工測量</t>
    <phoneticPr fontId="4"/>
  </si>
  <si>
    <r>
      <t>　３次元設計データを用いて、以下に示すＩＣＴ建設機械を作業に応じて
　選択して施工を実施する。
　　ア ３次元ＭＣまたは３次元ＭＧブルドーザ　（３次元ＭＧ建機は</t>
    </r>
    <r>
      <rPr>
        <sz val="6"/>
        <rFont val="ＭＳ Ｐ明朝"/>
        <family val="1"/>
        <charset val="128"/>
      </rPr>
      <t>ＩＣＴ土工・作業土工（床掘）のみ</t>
    </r>
    <r>
      <rPr>
        <sz val="8"/>
        <rFont val="ＭＳ Ｐ明朝"/>
        <family val="1"/>
        <charset val="128"/>
      </rPr>
      <t>対象）
　　イ ３次元ＭＣまたは３次元ＭＧバックホウ　（ＩＣＴ土工・作業土工（床掘）のみ対象）
　　ウ ３次元ＭＣモーターグレーダ　　　　　　（ＩＣＴ舗装工のみ対象）
　　　※ＭＣ：「マシンコントロール」の略称、ＭＧ：「マシンガイダンス」の略称</t>
    </r>
    <rPh sb="130" eb="134">
      <t>サギョウドコウ</t>
    </rPh>
    <rPh sb="135" eb="137">
      <t>トコボリ</t>
    </rPh>
    <phoneticPr fontId="4"/>
  </si>
  <si>
    <t>あればよい。</t>
    <phoneticPr fontId="4"/>
  </si>
  <si>
    <t>茨城県と締結している防疫協定に基づき行った防疫業務の実績について記載すること。なお、記載する実績は</t>
    <phoneticPr fontId="5"/>
  </si>
  <si>
    <t>１件でよい。</t>
    <phoneticPr fontId="4"/>
  </si>
  <si>
    <t>受注形態が特定建設工事共同企業体の場合は、代表構成員又は構成員のいずれかの実績で良い。</t>
    <rPh sb="21" eb="27">
      <t>ダイヒョウコウセイインマタ</t>
    </rPh>
    <phoneticPr fontId="5"/>
  </si>
  <si>
    <t>受注形態が特定建設工事協同企業体の場合は、代表構成員又は構成員のいずれかが認定を</t>
    <phoneticPr fontId="4"/>
  </si>
  <si>
    <t>受注形態が特定建設工事協同企業体の場合は、代表構成員又は構成員のいずれかの活動証明書が</t>
    <phoneticPr fontId="4"/>
  </si>
  <si>
    <t>要　　　件</t>
    <rPh sb="0" eb="1">
      <t>ヨウ</t>
    </rPh>
    <rPh sb="4" eb="5">
      <t>ケン</t>
    </rPh>
    <phoneticPr fontId="4"/>
  </si>
  <si>
    <t>　　若年者（３５歳未満）　・　　　女性</t>
    <rPh sb="2" eb="5">
      <t>ジャクネンシャ</t>
    </rPh>
    <rPh sb="8" eb="11">
      <t>サイミマン</t>
    </rPh>
    <rPh sb="17" eb="19">
      <t>ジョセイ</t>
    </rPh>
    <phoneticPr fontId="4"/>
  </si>
  <si>
    <r>
      <rPr>
        <u/>
        <sz val="9"/>
        <rFont val="ＭＳ Ｐ明朝"/>
        <family val="1"/>
        <charset val="128"/>
      </rPr>
      <t>土木部防災訓練等（土木部が認める災害協定に基づく連絡体制により実施した情報伝達訓練）</t>
    </r>
    <r>
      <rPr>
        <sz val="9"/>
        <rFont val="ＭＳ Ｐ明朝"/>
        <family val="1"/>
        <charset val="128"/>
      </rPr>
      <t>に参加していない</t>
    </r>
    <rPh sb="7" eb="8">
      <t>トウ</t>
    </rPh>
    <rPh sb="9" eb="12">
      <t>ドボクブ</t>
    </rPh>
    <rPh sb="13" eb="14">
      <t>ミト</t>
    </rPh>
    <phoneticPr fontId="5"/>
  </si>
  <si>
    <r>
      <rPr>
        <u/>
        <sz val="9"/>
        <rFont val="ＭＳ Ｐ明朝"/>
        <family val="1"/>
        <charset val="128"/>
      </rPr>
      <t>災害時地域貢献（災害活動）の実績及び土木部防災訓練等（情報伝達確認含む）</t>
    </r>
    <r>
      <rPr>
        <sz val="9"/>
        <rFont val="ＭＳ Ｐ明朝"/>
        <family val="1"/>
        <charset val="128"/>
      </rPr>
      <t>について記載すること。</t>
    </r>
    <rPh sb="25" eb="26">
      <t>トウ</t>
    </rPh>
    <rPh sb="27" eb="33">
      <t>ジョウホウデンタツカクニン</t>
    </rPh>
    <rPh sb="33" eb="34">
      <t>フク</t>
    </rPh>
    <phoneticPr fontId="5"/>
  </si>
  <si>
    <r>
      <t>災害時地域貢献の実績内容を確認できるように記載すること。また、</t>
    </r>
    <r>
      <rPr>
        <u/>
        <sz val="9"/>
        <rFont val="ＭＳ Ｐ明朝"/>
        <family val="1"/>
        <charset val="128"/>
      </rPr>
      <t>実績を証明する書類を添付すること。</t>
    </r>
    <phoneticPr fontId="5"/>
  </si>
  <si>
    <r>
      <rPr>
        <u/>
        <sz val="9"/>
        <rFont val="ＭＳ Ｐ明朝"/>
        <family val="1"/>
        <charset val="128"/>
      </rPr>
      <t>ある場合にのみ評価の対象とする。</t>
    </r>
    <r>
      <rPr>
        <sz val="9"/>
        <rFont val="ＭＳ Ｐ明朝"/>
        <family val="1"/>
        <charset val="128"/>
      </rPr>
      <t>ただし、両年度の活動内容は共通のもので無くともよい。</t>
    </r>
    <phoneticPr fontId="5"/>
  </si>
  <si>
    <r>
      <t>主催者の参加証明等）で確認できるものに限る。</t>
    </r>
    <r>
      <rPr>
        <u/>
        <sz val="9"/>
        <rFont val="ＭＳ Ｐ明朝"/>
        <family val="1"/>
        <charset val="128"/>
      </rPr>
      <t>また、活動を証明する書類を添付すること。</t>
    </r>
    <phoneticPr fontId="5"/>
  </si>
  <si>
    <r>
      <t>評価の対象は、当該工事に</t>
    </r>
    <r>
      <rPr>
        <u/>
        <sz val="9"/>
        <rFont val="ＭＳ Ｐ明朝"/>
        <family val="1"/>
        <charset val="128"/>
      </rPr>
      <t>現場代理人又は主任（監理）技術者として若手又は女性技術者を配置する場合</t>
    </r>
    <rPh sb="17" eb="18">
      <t>マタ</t>
    </rPh>
    <rPh sb="33" eb="34">
      <t>マタ</t>
    </rPh>
    <rPh sb="35" eb="37">
      <t>ジョセイ</t>
    </rPh>
    <phoneticPr fontId="4"/>
  </si>
  <si>
    <r>
      <rPr>
        <u/>
        <sz val="9"/>
        <rFont val="ＭＳ Ｐ明朝"/>
        <family val="1"/>
        <charset val="128"/>
      </rPr>
      <t>とする。</t>
    </r>
    <r>
      <rPr>
        <sz val="9"/>
        <rFont val="ＭＳ Ｐ明朝"/>
        <family val="1"/>
        <charset val="128"/>
      </rPr>
      <t>なお、</t>
    </r>
    <r>
      <rPr>
        <u/>
        <sz val="9"/>
        <rFont val="ＭＳ Ｐ明朝"/>
        <family val="1"/>
        <charset val="128"/>
      </rPr>
      <t>当該工事において現場代理人及び主任（監理）技術者を兼任する場合も評価の対象とするが、</t>
    </r>
    <phoneticPr fontId="4"/>
  </si>
  <si>
    <r>
      <t>本工事において配置予定している若手又は女性技術者を申請時点で１名に特定できない場合は、</t>
    </r>
    <r>
      <rPr>
        <u/>
        <sz val="9"/>
        <rFont val="ＭＳ Ｐ明朝"/>
        <family val="1"/>
        <charset val="128"/>
      </rPr>
      <t>現場代理人</t>
    </r>
    <rPh sb="17" eb="18">
      <t>マタ</t>
    </rPh>
    <rPh sb="19" eb="21">
      <t>ジョセイ</t>
    </rPh>
    <phoneticPr fontId="4"/>
  </si>
  <si>
    <r>
      <rPr>
        <u/>
        <sz val="9"/>
        <rFont val="ＭＳ Ｐ明朝"/>
        <family val="1"/>
        <charset val="128"/>
      </rPr>
      <t>ができる。</t>
    </r>
    <r>
      <rPr>
        <sz val="9"/>
        <rFont val="ＭＳ Ｐ明朝"/>
        <family val="1"/>
        <charset val="128"/>
      </rPr>
      <t>この場合、本書はすべての配置予定若手又は女性技術者について提出するものとし、若手又は女性</t>
    </r>
    <rPh sb="23" eb="24">
      <t>マタ</t>
    </rPh>
    <rPh sb="25" eb="27">
      <t>ジョセイ</t>
    </rPh>
    <rPh sb="45" eb="46">
      <t>マタ</t>
    </rPh>
    <rPh sb="47" eb="49">
      <t>ジョセイ</t>
    </rPh>
    <phoneticPr fontId="4"/>
  </si>
  <si>
    <r>
      <t>一部の施工プロセスで活用する場合の組み合わせの例［</t>
    </r>
    <r>
      <rPr>
        <u/>
        <sz val="9"/>
        <rFont val="ＭＳ Ｐ明朝"/>
        <family val="1"/>
        <charset val="128"/>
      </rPr>
      <t>(1)＋(2)</t>
    </r>
    <r>
      <rPr>
        <sz val="9"/>
        <rFont val="ＭＳ Ｐ明朝"/>
        <family val="1"/>
        <charset val="128"/>
      </rPr>
      <t>、</t>
    </r>
    <r>
      <rPr>
        <u/>
        <sz val="9"/>
        <rFont val="ＭＳ Ｐ明朝"/>
        <family val="1"/>
        <charset val="128"/>
      </rPr>
      <t>(1)＋(2)＋(3)</t>
    </r>
    <r>
      <rPr>
        <sz val="9"/>
        <rFont val="ＭＳ Ｐ明朝"/>
        <family val="1"/>
        <charset val="128"/>
      </rPr>
      <t>、</t>
    </r>
    <r>
      <rPr>
        <u/>
        <sz val="9"/>
        <rFont val="ＭＳ Ｐ明朝"/>
        <family val="1"/>
        <charset val="128"/>
      </rPr>
      <t xml:space="preserve"> (1)＋(2)＋(4)＋(5)</t>
    </r>
    <r>
      <rPr>
        <sz val="9"/>
        <rFont val="ＭＳ Ｐ明朝"/>
        <family val="1"/>
        <charset val="128"/>
      </rPr>
      <t>］</t>
    </r>
    <phoneticPr fontId="4"/>
  </si>
  <si>
    <r>
      <t>防疫業務の実績は、入札日の属する年度を除く直近の過去２ヶ年度のいずれかの防疫業務の実績とし、</t>
    </r>
    <r>
      <rPr>
        <u/>
        <sz val="9"/>
        <rFont val="ＭＳ Ｐ明朝"/>
        <family val="1"/>
        <charset val="128"/>
      </rPr>
      <t>協定に基づく</t>
    </r>
    <phoneticPr fontId="4"/>
  </si>
  <si>
    <r>
      <t>防疫業務の実績内容を確認できるように記載すること。また、</t>
    </r>
    <r>
      <rPr>
        <u/>
        <sz val="9"/>
        <rFont val="ＭＳ Ｐ明朝"/>
        <family val="1"/>
        <charset val="128"/>
      </rPr>
      <t>実績を証明する書類を添付すること。</t>
    </r>
    <phoneticPr fontId="4"/>
  </si>
  <si>
    <t>R4</t>
    <phoneticPr fontId="33"/>
  </si>
  <si>
    <t>「80～81点未満」又は「78～80点未満の工事件数5件以上」</t>
    <rPh sb="22" eb="26">
      <t>コウジケンスウ</t>
    </rPh>
    <phoneticPr fontId="5"/>
  </si>
  <si>
    <t>「78～80点未満」又は「76～78点未満の工事件数5件以上」</t>
    <rPh sb="22" eb="26">
      <t>コウジケンスウ</t>
    </rPh>
    <phoneticPr fontId="5"/>
  </si>
  <si>
    <t>「76～78点未満」又は「74～76点未満の工事件数5件以上」</t>
    <rPh sb="22" eb="26">
      <t>コウジケンスウ</t>
    </rPh>
    <phoneticPr fontId="5"/>
  </si>
  <si>
    <t>「74～76点未満」又は「72～74点未満の工事件数5件以上」</t>
    <rPh sb="22" eb="26">
      <t>コウジケンスウ</t>
    </rPh>
    <phoneticPr fontId="5"/>
  </si>
  <si>
    <t>「72～74点未満」又は「70～72点未満の工事件数5件以上」</t>
    <rPh sb="22" eb="26">
      <t>コウジケンスウ</t>
    </rPh>
    <phoneticPr fontId="5"/>
  </si>
  <si>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5"/>
  </si>
  <si>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5"/>
  </si>
  <si>
    <t>特別簡易型(Ⅱ) ・県内外型・橋梁上部工事（架設）</t>
    <rPh sb="12" eb="13">
      <t>ガイ</t>
    </rPh>
    <rPh sb="15" eb="17">
      <t>キョウリョウ</t>
    </rPh>
    <rPh sb="17" eb="19">
      <t>ジョウブ</t>
    </rPh>
    <rPh sb="19" eb="21">
      <t>コウジ</t>
    </rPh>
    <rPh sb="22" eb="24">
      <t>カセツ</t>
    </rPh>
    <phoneticPr fontId="5"/>
  </si>
  <si>
    <t>簡易型 ・県内外型・橋梁上部工事（架設）</t>
    <rPh sb="0" eb="3">
      <t>カンイガタ</t>
    </rPh>
    <rPh sb="7" eb="8">
      <t>ガイ</t>
    </rPh>
    <rPh sb="10" eb="12">
      <t>キョウリョウ</t>
    </rPh>
    <rPh sb="12" eb="14">
      <t>ジョウブ</t>
    </rPh>
    <rPh sb="14" eb="16">
      <t>コウジ</t>
    </rPh>
    <rPh sb="17" eb="19">
      <t>カセツ</t>
    </rPh>
    <phoneticPr fontId="5"/>
  </si>
  <si>
    <t>特別簡易型(Ⅱ) ・県内外型・橋梁上部工事（製作のみ）</t>
    <rPh sb="12" eb="13">
      <t>ガイ</t>
    </rPh>
    <rPh sb="15" eb="17">
      <t>キョウリョウ</t>
    </rPh>
    <rPh sb="17" eb="19">
      <t>ジョウブ</t>
    </rPh>
    <rPh sb="19" eb="21">
      <t>コウジ</t>
    </rPh>
    <rPh sb="22" eb="24">
      <t>セイサク</t>
    </rPh>
    <phoneticPr fontId="5"/>
  </si>
  <si>
    <t>特別簡易型(Ⅱ) ・県外型・橋梁上部工事（架設）</t>
    <rPh sb="11" eb="12">
      <t>ガイ</t>
    </rPh>
    <rPh sb="14" eb="16">
      <t>キョウリョウ</t>
    </rPh>
    <rPh sb="16" eb="18">
      <t>ジョウブ</t>
    </rPh>
    <rPh sb="18" eb="20">
      <t>コウジ</t>
    </rPh>
    <rPh sb="21" eb="23">
      <t>カセツ</t>
    </rPh>
    <phoneticPr fontId="5"/>
  </si>
  <si>
    <t>簡易型 ・県外型・橋梁上部工事（架設）</t>
    <rPh sb="0" eb="3">
      <t>カンイガタ</t>
    </rPh>
    <rPh sb="6" eb="7">
      <t>ガイ</t>
    </rPh>
    <rPh sb="9" eb="11">
      <t>キョウリョウ</t>
    </rPh>
    <rPh sb="11" eb="13">
      <t>ジョウブ</t>
    </rPh>
    <rPh sb="13" eb="15">
      <t>コウジ</t>
    </rPh>
    <rPh sb="16" eb="18">
      <t>カセツ</t>
    </rPh>
    <phoneticPr fontId="5"/>
  </si>
  <si>
    <t>特別簡易型(Ⅱ) ・県外型・橋梁上部工事（製作のみ）</t>
    <rPh sb="11" eb="12">
      <t>ガイ</t>
    </rPh>
    <rPh sb="14" eb="16">
      <t>キョウリョウ</t>
    </rPh>
    <rPh sb="16" eb="18">
      <t>ジョウブ</t>
    </rPh>
    <rPh sb="18" eb="20">
      <t>コウジ</t>
    </rPh>
    <rPh sb="21" eb="23">
      <t>セイサク</t>
    </rPh>
    <phoneticPr fontId="5"/>
  </si>
  <si>
    <t xml:space="preserve">R .  .  
～R  .  .  </t>
    <phoneticPr fontId="5"/>
  </si>
  <si>
    <t>地 域 活 動（ボランティア）実 績 評 価 資 料</t>
    <phoneticPr fontId="5"/>
  </si>
  <si>
    <t>様式第９号（評価項目算定用）【一括審査】</t>
    <rPh sb="15" eb="19">
      <t>イッカツシンサ</t>
    </rPh>
    <phoneticPr fontId="5"/>
  </si>
  <si>
    <t>様式第９号（評価項目算定用）（橋梁上部工事）【一括審査】</t>
    <rPh sb="23" eb="27">
      <t>イッカツシンサ</t>
    </rPh>
    <phoneticPr fontId="5"/>
  </si>
  <si>
    <t>共同企業体による受注の場合の受注者名</t>
    <rPh sb="14" eb="17">
      <t>ジュチュウシャ</t>
    </rPh>
    <rPh sb="16" eb="17">
      <t>シャ</t>
    </rPh>
    <phoneticPr fontId="4"/>
  </si>
  <si>
    <t>他工事と兼務する場合は評価の対象外（製作工における兼務は除く）とする。</t>
    <rPh sb="18" eb="21">
      <t>セイサクコウ</t>
    </rPh>
    <rPh sb="25" eb="27">
      <t>ケンム</t>
    </rPh>
    <rPh sb="28" eb="29">
      <t>ノゾ</t>
    </rPh>
    <phoneticPr fontId="4"/>
  </si>
  <si>
    <t>含む）として配置する予定の技術者（以下「技術者」という。）１名について作成すること。</t>
    <phoneticPr fontId="22" type="Hiragana"/>
  </si>
  <si>
    <t>者資格者証及び監理技術者講習終了証の写しを添付すること。</t>
    <phoneticPr fontId="4"/>
  </si>
  <si>
    <t>コリンズ登録の有無</t>
    <phoneticPr fontId="4"/>
  </si>
  <si>
    <t>　・有（コリンズ登録番号）　　　　　　　　　　　　　・無</t>
    <phoneticPr fontId="5"/>
  </si>
  <si>
    <t>コリンズ登録の有無</t>
    <phoneticPr fontId="22" type="Hiragana"/>
  </si>
  <si>
    <t>・有（コリンズ登録番号）　　　　　　　　・無</t>
    <phoneticPr fontId="22" type="Hiragana"/>
  </si>
  <si>
    <t>防災訓練等の参加有り</t>
    <rPh sb="0" eb="2">
      <t>ボウサイ</t>
    </rPh>
    <rPh sb="2" eb="4">
      <t>クンレン</t>
    </rPh>
    <rPh sb="4" eb="5">
      <t>ナド</t>
    </rPh>
    <rPh sb="6" eb="8">
      <t>サンカ</t>
    </rPh>
    <rPh sb="8" eb="9">
      <t>アリ</t>
    </rPh>
    <phoneticPr fontId="33"/>
  </si>
  <si>
    <t>防災訓練等の参加無し</t>
    <rPh sb="0" eb="2">
      <t>ボウサイ</t>
    </rPh>
    <rPh sb="2" eb="4">
      <t>クンレン</t>
    </rPh>
    <rPh sb="4" eb="5">
      <t>ナド</t>
    </rPh>
    <rPh sb="6" eb="8">
      <t>サンカ</t>
    </rPh>
    <rPh sb="8" eb="9">
      <t>ナ</t>
    </rPh>
    <phoneticPr fontId="33"/>
  </si>
  <si>
    <t>全ての施工プロセスで活用する（５プロセス）</t>
    <rPh sb="0" eb="1">
      <t>スベ</t>
    </rPh>
    <rPh sb="3" eb="5">
      <t>セコウ</t>
    </rPh>
    <rPh sb="10" eb="12">
      <t>カツヨウ</t>
    </rPh>
    <phoneticPr fontId="33"/>
  </si>
  <si>
    <t>一部の施工プロセスで活用する（４プロセス）</t>
    <rPh sb="0" eb="2">
      <t>イチブ</t>
    </rPh>
    <rPh sb="3" eb="5">
      <t>セコウ</t>
    </rPh>
    <rPh sb="10" eb="12">
      <t>カツヨウ</t>
    </rPh>
    <phoneticPr fontId="33"/>
  </si>
  <si>
    <t>一部の施工プロセスで活用する（１～３プロセス）</t>
    <rPh sb="0" eb="2">
      <t>イチブ</t>
    </rPh>
    <rPh sb="3" eb="5">
      <t>セコウ</t>
    </rPh>
    <rPh sb="10" eb="12">
      <t>カツヨウ</t>
    </rPh>
    <phoneticPr fontId="33"/>
  </si>
  <si>
    <t>中間点1</t>
    <rPh sb="0" eb="2">
      <t>チュウカン</t>
    </rPh>
    <rPh sb="2" eb="3">
      <t>テン</t>
    </rPh>
    <phoneticPr fontId="33"/>
  </si>
  <si>
    <t>中間点2</t>
    <rPh sb="0" eb="3">
      <t>チュウカンテン</t>
    </rPh>
    <phoneticPr fontId="4"/>
  </si>
  <si>
    <t>本工事に主任技術者又は監理技術者（特例監理技術者、又は専任特例の場合の監理技術者</t>
    <phoneticPr fontId="22" type="Hiragana"/>
  </si>
  <si>
    <t>監理技術者（特例監理技術者、又は専任特例の場合の監理技術者含む）にあっては、監理技術</t>
    <phoneticPr fontId="4"/>
  </si>
  <si>
    <t>（例：令和元年東日本台風に基づく応急復旧工事、　令和　年　月　日　時　分発生地震（震度５）、大雨・洪水警報、暴風雪警報に基づく県道○○線パトロール）　</t>
    <rPh sb="24" eb="26">
      <t>レイワ</t>
    </rPh>
    <phoneticPr fontId="5"/>
  </si>
  <si>
    <t>（例：令和　　年　　月　　日　　　　　時　　分～　　時　　分頃）</t>
    <rPh sb="3" eb="5">
      <t>レイワ</t>
    </rPh>
    <phoneticPr fontId="5"/>
  </si>
  <si>
    <t>令和７年５月に実施した土木部防災訓練に参加している。</t>
    <rPh sb="11" eb="13">
      <t>ドボク</t>
    </rPh>
    <rPh sb="13" eb="14">
      <t>ブ</t>
    </rPh>
    <rPh sb="14" eb="16">
      <t>ボウサイ</t>
    </rPh>
    <rPh sb="16" eb="18">
      <t>クンレン</t>
    </rPh>
    <phoneticPr fontId="5"/>
  </si>
  <si>
    <t>令和５年度の実績</t>
    <rPh sb="0" eb="2">
      <t>レイワ</t>
    </rPh>
    <rPh sb="3" eb="5">
      <t>ネンド</t>
    </rPh>
    <rPh sb="6" eb="8">
      <t>ジッセキ</t>
    </rPh>
    <phoneticPr fontId="5"/>
  </si>
  <si>
    <t>令和６年度の実績</t>
    <rPh sb="0" eb="2">
      <t>レイワ</t>
    </rPh>
    <rPh sb="3" eb="5">
      <t>ネンド</t>
    </rPh>
    <rPh sb="6" eb="8">
      <t>ジッセキ</t>
    </rPh>
    <phoneticPr fontId="5"/>
  </si>
  <si>
    <t>評価対象となる従業員（被雇用者）について以下すべての証明書類を添付すること</t>
    <phoneticPr fontId="5"/>
  </si>
  <si>
    <t>・雇用保険被保険者資格取得等確認通知書の写し</t>
    <phoneticPr fontId="4"/>
  </si>
  <si>
    <t>（雇用日は「被保険者となった年月日」とする）</t>
    <phoneticPr fontId="5"/>
  </si>
  <si>
    <t>様式第１号【一括審査】</t>
    <rPh sb="0" eb="2">
      <t>ヨウシキ</t>
    </rPh>
    <rPh sb="2" eb="3">
      <t>ダイ</t>
    </rPh>
    <rPh sb="4" eb="5">
      <t>ゴウ</t>
    </rPh>
    <rPh sb="6" eb="10">
      <t>イッカツシンサ</t>
    </rPh>
    <phoneticPr fontId="33"/>
  </si>
  <si>
    <t>工事名⑤：</t>
    <rPh sb="0" eb="3">
      <t>コウジメイ</t>
    </rPh>
    <phoneticPr fontId="4"/>
  </si>
  <si>
    <t>工事場所：</t>
    <rPh sb="0" eb="1">
      <t>コウ</t>
    </rPh>
    <rPh sb="1" eb="2">
      <t>コト</t>
    </rPh>
    <rPh sb="2" eb="3">
      <t>バ</t>
    </rPh>
    <rPh sb="3" eb="4">
      <t>ショ</t>
    </rPh>
    <phoneticPr fontId="33"/>
  </si>
  <si>
    <t>工事名①：</t>
    <rPh sb="0" eb="3">
      <t>コウジメイ</t>
    </rPh>
    <phoneticPr fontId="4"/>
  </si>
  <si>
    <t>工事名②：</t>
    <rPh sb="0" eb="3">
      <t>コウジメイ</t>
    </rPh>
    <phoneticPr fontId="4"/>
  </si>
  <si>
    <t>工事名③：</t>
    <rPh sb="0" eb="3">
      <t>コウジメイ</t>
    </rPh>
    <phoneticPr fontId="4"/>
  </si>
  <si>
    <t>工事名④：</t>
    <rPh sb="0" eb="3">
      <t>コウジメイ</t>
    </rPh>
    <phoneticPr fontId="4"/>
  </si>
  <si>
    <r>
      <t>　（評価対象：直近の過去５ヶ年度(R</t>
    </r>
    <r>
      <rPr>
        <sz val="9"/>
        <color rgb="FFFF0000"/>
        <rFont val="ＭＳ 明朝"/>
        <family val="1"/>
        <charset val="128"/>
      </rPr>
      <t>3</t>
    </r>
    <r>
      <rPr>
        <sz val="9"/>
        <color theme="1"/>
        <rFont val="ＭＳ 明朝"/>
        <family val="1"/>
        <charset val="128"/>
      </rPr>
      <t>.4.1～R</t>
    </r>
    <r>
      <rPr>
        <sz val="9"/>
        <color rgb="FFFF0000"/>
        <rFont val="ＭＳ 明朝"/>
        <family val="1"/>
        <charset val="128"/>
      </rPr>
      <t>8</t>
    </r>
    <r>
      <rPr>
        <sz val="9"/>
        <color theme="1"/>
        <rFont val="ＭＳ 明朝"/>
        <family val="1"/>
        <charset val="128"/>
      </rPr>
      <t>.3.31)に竣工した茨城県土木部発注の１千万円以上の工事のうち、当該工事の発注業種と同一業種の工事  ※農林水産部、企業局</t>
    </r>
    <rPh sb="70" eb="71">
      <t>１</t>
    </rPh>
    <phoneticPr fontId="33"/>
  </si>
  <si>
    <r>
      <t>地域活動の実績は、令和</t>
    </r>
    <r>
      <rPr>
        <sz val="9"/>
        <color rgb="FFFF0000"/>
        <rFont val="ＭＳ Ｐ明朝"/>
        <family val="1"/>
        <charset val="128"/>
      </rPr>
      <t>６</t>
    </r>
    <r>
      <rPr>
        <sz val="9"/>
        <color theme="1"/>
        <rFont val="ＭＳ Ｐ明朝"/>
        <family val="1"/>
        <charset val="128"/>
      </rPr>
      <t>年度及び令和</t>
    </r>
    <r>
      <rPr>
        <sz val="9"/>
        <color rgb="FFFF0000"/>
        <rFont val="ＭＳ Ｐ明朝"/>
        <family val="1"/>
        <charset val="128"/>
      </rPr>
      <t>７</t>
    </r>
    <r>
      <rPr>
        <sz val="9"/>
        <color theme="1"/>
        <rFont val="ＭＳ Ｐ明朝"/>
        <family val="1"/>
        <charset val="128"/>
      </rPr>
      <t>年度について１件ずつ記載すること。</t>
    </r>
    <r>
      <rPr>
        <u/>
        <sz val="9"/>
        <color theme="1"/>
        <rFont val="ＭＳ Ｐ明朝"/>
        <family val="1"/>
        <charset val="128"/>
      </rPr>
      <t>両年度のいずれにも実績が</t>
    </r>
    <phoneticPr fontId="5"/>
  </si>
  <si>
    <t>○○県○○市○○町１－１　　(株)○○建設</t>
    <phoneticPr fontId="5"/>
  </si>
  <si>
    <r>
      <rPr>
        <sz val="10"/>
        <color theme="1"/>
        <rFont val="ＭＳ Ｐ明朝"/>
        <family val="1"/>
        <charset val="128"/>
      </rPr>
      <t>評価の対象は、令和</t>
    </r>
    <r>
      <rPr>
        <sz val="10"/>
        <color rgb="FFFF0000"/>
        <rFont val="ＭＳ Ｐ明朝"/>
        <family val="1"/>
        <charset val="128"/>
      </rPr>
      <t>６</t>
    </r>
    <r>
      <rPr>
        <sz val="10"/>
        <color theme="1"/>
        <rFont val="ＭＳ Ｐ明朝"/>
        <family val="1"/>
        <charset val="128"/>
      </rPr>
      <t>年４月１日以降に</t>
    </r>
    <r>
      <rPr>
        <b/>
        <u/>
        <sz val="10"/>
        <color theme="1"/>
        <rFont val="ＭＳ Ｐ明朝"/>
        <family val="1"/>
        <charset val="128"/>
      </rPr>
      <t>正規雇用（原則、企業で定める就業規則の所定労働</t>
    </r>
    <rPh sb="7" eb="9">
      <t>レイワ</t>
    </rPh>
    <phoneticPr fontId="5"/>
  </si>
  <si>
    <t>知事</t>
    <rPh sb="0" eb="2">
      <t>チジ</t>
    </rPh>
    <phoneticPr fontId="33"/>
  </si>
  <si>
    <t>R5</t>
  </si>
  <si>
    <t>R6</t>
  </si>
  <si>
    <t>R7</t>
  </si>
  <si>
    <r>
      <t>配置する登録基幹技能者については、元請業者又は下請業者が雇用する者</t>
    </r>
    <r>
      <rPr>
        <sz val="10"/>
        <color rgb="FFFF0000"/>
        <rFont val="ＭＳ Ｐ明朝"/>
        <family val="1"/>
        <charset val="128"/>
      </rPr>
      <t>で、元請けの監理</t>
    </r>
    <rPh sb="32" eb="33">
      <t>モノ</t>
    </rPh>
    <phoneticPr fontId="4"/>
  </si>
  <si>
    <r>
      <rPr>
        <sz val="10"/>
        <color rgb="FFFF0000"/>
        <rFont val="ＭＳ Ｐ明朝"/>
        <family val="1"/>
        <charset val="128"/>
      </rPr>
      <t>（主任）技術者を除く者</t>
    </r>
    <r>
      <rPr>
        <sz val="10"/>
        <rFont val="ＭＳ Ｐ明朝"/>
        <family val="1"/>
        <charset val="128"/>
      </rPr>
      <t>とする。</t>
    </r>
    <phoneticPr fontId="4"/>
  </si>
  <si>
    <t>配置予定技術者の受賞実績</t>
    <phoneticPr fontId="33"/>
  </si>
  <si>
    <t>配置予定技術者の
受賞実績</t>
    <phoneticPr fontId="5"/>
  </si>
  <si>
    <t>知事表彰（特別賞除く）又は企業局長表彰の受賞実績有り</t>
    <rPh sb="0" eb="2">
      <t>チジ</t>
    </rPh>
    <rPh sb="2" eb="4">
      <t>ヒョウショウ</t>
    </rPh>
    <rPh sb="5" eb="8">
      <t>トクベツショウ</t>
    </rPh>
    <rPh sb="8" eb="9">
      <t>ノゾ</t>
    </rPh>
    <rPh sb="11" eb="12">
      <t>マタ</t>
    </rPh>
    <rPh sb="13" eb="15">
      <t>キギョウ</t>
    </rPh>
    <rPh sb="15" eb="17">
      <t>キョクチョウ</t>
    </rPh>
    <rPh sb="17" eb="19">
      <t>ヒョウショウ</t>
    </rPh>
    <rPh sb="20" eb="22">
      <t>ジュショウ</t>
    </rPh>
    <rPh sb="22" eb="24">
      <t>ジッセキ</t>
    </rPh>
    <rPh sb="24" eb="25">
      <t>ア</t>
    </rPh>
    <phoneticPr fontId="33"/>
  </si>
  <si>
    <t>受賞実績無し</t>
    <rPh sb="0" eb="2">
      <t>ジュショウ</t>
    </rPh>
    <rPh sb="2" eb="4">
      <t>ジッセキ</t>
    </rPh>
    <rPh sb="4" eb="5">
      <t>ナ</t>
    </rPh>
    <phoneticPr fontId="33"/>
  </si>
  <si>
    <t>事務所長表彰の受賞実績有り</t>
    <rPh sb="0" eb="2">
      <t>ジム</t>
    </rPh>
    <rPh sb="2" eb="4">
      <t>ショチョウ</t>
    </rPh>
    <rPh sb="4" eb="6">
      <t>ヒョウショウ</t>
    </rPh>
    <rPh sb="7" eb="9">
      <t>ジュショウ</t>
    </rPh>
    <rPh sb="9" eb="11">
      <t>ジッセキ</t>
    </rPh>
    <rPh sb="11" eb="12">
      <t>アリ</t>
    </rPh>
    <phoneticPr fontId="33"/>
  </si>
  <si>
    <t>特別簡易型(Ⅱ) ・県内型　①地域内拠点なし・登録基幹技能者あり・ＩＣＴ施工技術の活用なし</t>
  </si>
  <si>
    <t>同種工事の実績有り</t>
    <rPh sb="0" eb="2">
      <t>ドウシュ</t>
    </rPh>
    <rPh sb="2" eb="4">
      <t>コウジ</t>
    </rPh>
    <rPh sb="5" eb="7">
      <t>ジッセキ</t>
    </rPh>
    <rPh sb="7" eb="8">
      <t>ア</t>
    </rPh>
    <phoneticPr fontId="33"/>
  </si>
  <si>
    <t>同種工事の経験有り</t>
    <rPh sb="0" eb="2">
      <t>ドウシュ</t>
    </rPh>
    <rPh sb="2" eb="4">
      <t>コウジ</t>
    </rPh>
    <rPh sb="5" eb="7">
      <t>ケイケン</t>
    </rPh>
    <rPh sb="7" eb="8">
      <t>ア</t>
    </rPh>
    <phoneticPr fontId="33"/>
  </si>
  <si>
    <t>類似工事の経験有り</t>
    <rPh sb="0" eb="4">
      <t>ルイジコウジ</t>
    </rPh>
    <rPh sb="5" eb="7">
      <t>ケイケン</t>
    </rPh>
    <rPh sb="7" eb="8">
      <t>アリ</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</si>
</sst>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0"/>
    <numFmt numFmtId="178" formatCode="0.0&quot;点&quot;"/>
    <numFmt numFmtId="179" formatCode="@\)"/>
    <numFmt numFmtId="180" formatCode="0.0_ "/>
  </numFmts>
  <fonts count="77">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scheme val="minor"/>
    </font>
    <font>
      <sz val="6"/>
      <name val="ＭＳ Ｐゴシック"/>
      <family val="3"/>
      <charset val="128"/>
    </font>
    <font>
      <sz val="12"/>
      <color indexed="12"/>
      <name val="ＭＳ 明朝"/>
      <family val="1"/>
      <charset val="128"/>
    </font>
    <font>
      <sz val="12"/>
      <color indexed="10"/>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u/>
      <sz val="11"/>
      <color theme="1"/>
      <name val="ＭＳ 明朝"/>
      <family val="1"/>
      <charset val="128"/>
    </font>
    <font>
      <sz val="9"/>
      <color theme="1"/>
      <name val="ＭＳ Ｐゴシック"/>
      <family val="3"/>
      <charset val="128"/>
      <scheme val="minor"/>
    </font>
    <font>
      <sz val="9"/>
      <color rgb="FF000000"/>
      <name val="ＭＳ 明朝"/>
      <family val="1"/>
      <charset val="128"/>
    </font>
    <font>
      <sz val="8"/>
      <color rgb="FF000000"/>
      <name val="ＭＳ 明朝"/>
      <family val="1"/>
      <charset val="128"/>
    </font>
    <font>
      <sz val="9"/>
      <color theme="1"/>
      <name val="ＭＳ  ゴシック"/>
      <family val="3"/>
      <charset val="128"/>
    </font>
    <font>
      <sz val="9"/>
      <color theme="1"/>
      <name val="ＭＳ 明朝"/>
      <family val="1"/>
      <charset val="128"/>
    </font>
    <font>
      <sz val="10"/>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11"/>
      <name val="ＭＳ Ｐ明朝"/>
      <family val="1"/>
      <charset val="128"/>
    </font>
    <font>
      <sz val="10"/>
      <name val="ＭＳ Ｐ明朝"/>
      <family val="1"/>
      <charset val="128"/>
    </font>
    <font>
      <sz val="7"/>
      <name val="ＭＳ Ｐゴシック"/>
      <family val="3"/>
      <charset val="128"/>
    </font>
    <font>
      <sz val="10"/>
      <color rgb="FFFF0000"/>
      <name val="ＭＳ Ｐ明朝"/>
      <family val="1"/>
      <charset val="128"/>
    </font>
    <font>
      <sz val="9"/>
      <name val="ＭＳ Ｐ明朝"/>
      <family val="1"/>
      <charset val="128"/>
    </font>
    <font>
      <sz val="9"/>
      <color theme="1"/>
      <name val="ＭＳ Ｐ明朝"/>
      <family val="1"/>
      <charset val="128"/>
    </font>
    <font>
      <sz val="11"/>
      <color theme="1"/>
      <name val="ＭＳ Ｐ明朝"/>
      <family val="1"/>
      <charset val="128"/>
    </font>
    <font>
      <b/>
      <sz val="10"/>
      <name val="ＭＳ Ｐ明朝"/>
      <family val="1"/>
      <charset val="128"/>
    </font>
    <font>
      <u/>
      <sz val="11"/>
      <name val="ＭＳ Ｐ明朝"/>
      <family val="1"/>
      <charset val="128"/>
    </font>
    <font>
      <b/>
      <sz val="11"/>
      <name val="ＭＳ Ｐ明朝"/>
      <family val="1"/>
      <charset val="128"/>
    </font>
    <font>
      <sz val="8"/>
      <name val="ＭＳ Ｐ明朝"/>
      <family val="1"/>
      <charset val="128"/>
    </font>
    <font>
      <b/>
      <u/>
      <sz val="10"/>
      <name val="ＭＳ Ｐ明朝"/>
      <family val="1"/>
      <charset val="128"/>
    </font>
    <font>
      <b/>
      <sz val="8"/>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sz val="8"/>
      <name val="ＭＳ Ｐゴシック"/>
      <family val="3"/>
      <charset val="128"/>
      <scheme val="minor"/>
    </font>
    <font>
      <sz val="10"/>
      <color theme="1"/>
      <name val="ＭＳ Ｐゴシック"/>
      <family val="2"/>
      <charset val="128"/>
      <scheme val="minor"/>
    </font>
    <font>
      <b/>
      <sz val="9"/>
      <color rgb="FFFF0000"/>
      <name val="ＭＳ Ｐゴシック"/>
      <family val="3"/>
      <charset val="128"/>
      <scheme val="minor"/>
    </font>
    <font>
      <b/>
      <sz val="8"/>
      <color rgb="FF0070C0"/>
      <name val="ＭＳ Ｐゴシック"/>
      <family val="3"/>
      <charset val="128"/>
      <scheme val="minor"/>
    </font>
    <font>
      <sz val="10"/>
      <name val="ＭＳ 明朝"/>
      <family val="1"/>
      <charset val="128"/>
    </font>
    <font>
      <sz val="9"/>
      <name val="ＭＳ 明朝"/>
      <family val="1"/>
      <charset val="128"/>
    </font>
    <font>
      <b/>
      <strike/>
      <sz val="7"/>
      <color rgb="FFFF0000"/>
      <name val="ＭＳ 明朝"/>
      <family val="1"/>
      <charset val="128"/>
    </font>
    <font>
      <sz val="11"/>
      <name val="ＭＳ 明朝"/>
      <family val="1"/>
      <charset val="128"/>
    </font>
    <font>
      <u/>
      <sz val="11"/>
      <name val="ＭＳ 明朝"/>
      <family val="1"/>
      <charset val="128"/>
    </font>
    <font>
      <sz val="8"/>
      <color theme="1"/>
      <name val="ＭＳ 明朝"/>
      <family val="1"/>
      <charset val="128"/>
    </font>
    <font>
      <b/>
      <u/>
      <sz val="12"/>
      <name val="ＭＳ 明朝"/>
      <family val="1"/>
      <charset val="128"/>
    </font>
    <font>
      <b/>
      <sz val="9"/>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u/>
      <sz val="9"/>
      <color rgb="FFFF0000"/>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3"/>
      <charset val="128"/>
      <scheme val="minor"/>
    </font>
    <font>
      <b/>
      <sz val="9"/>
      <color theme="1"/>
      <name val="ＭＳ Ｐゴシック"/>
      <family val="3"/>
      <charset val="128"/>
      <scheme val="minor"/>
    </font>
    <font>
      <b/>
      <sz val="10"/>
      <color rgb="FFFF0000"/>
      <name val="ＭＳ Ｐゴシック"/>
      <family val="3"/>
      <charset val="128"/>
      <scheme val="minor"/>
    </font>
    <font>
      <u/>
      <sz val="12"/>
      <color theme="1"/>
      <name val="ＭＳ Ｐゴシック"/>
      <family val="3"/>
      <charset val="128"/>
      <scheme val="minor"/>
    </font>
    <font>
      <b/>
      <sz val="10"/>
      <color rgb="FF0070C0"/>
      <name val="ＭＳ Ｐゴシック"/>
      <family val="3"/>
      <charset val="128"/>
      <scheme val="minor"/>
    </font>
    <font>
      <sz val="10"/>
      <color rgb="FFFF0000"/>
      <name val="ＭＳ Ｐゴシック"/>
      <family val="2"/>
      <charset val="128"/>
      <scheme val="minor"/>
    </font>
    <font>
      <sz val="9"/>
      <color theme="1"/>
      <name val="ＭＳ Ｐゴシック"/>
      <family val="2"/>
      <charset val="128"/>
      <scheme val="minor"/>
    </font>
    <font>
      <sz val="8"/>
      <color theme="1"/>
      <name val="ＭＳ Ｐゴシック"/>
      <family val="3"/>
      <charset val="128"/>
      <scheme val="minor"/>
    </font>
    <font>
      <b/>
      <sz val="11"/>
      <color rgb="FF0070C0"/>
      <name val="ＭＳ Ｐゴシック"/>
      <family val="3"/>
      <charset val="128"/>
      <scheme val="minor"/>
    </font>
    <font>
      <sz val="8"/>
      <color rgb="FFFF0000"/>
      <name val="ＭＳ Ｐゴシック"/>
      <family val="3"/>
      <charset val="128"/>
    </font>
    <font>
      <sz val="8"/>
      <color indexed="10"/>
      <name val="ＭＳ Ｐゴシック"/>
      <family val="3"/>
      <charset val="128"/>
    </font>
    <font>
      <sz val="8"/>
      <color rgb="FFFF0000"/>
      <name val="ＭＳ Ｐゴシック"/>
      <family val="2"/>
      <charset val="128"/>
      <scheme val="minor"/>
    </font>
    <font>
      <sz val="6"/>
      <name val="ＭＳ Ｐ明朝"/>
      <family val="1"/>
      <charset val="128"/>
    </font>
    <font>
      <u/>
      <sz val="9"/>
      <name val="ＭＳ Ｐ明朝"/>
      <family val="1"/>
      <charset val="128"/>
    </font>
    <font>
      <b/>
      <sz val="9"/>
      <name val="ＭＳ Ｐ明朝"/>
      <family val="1"/>
      <charset val="128"/>
    </font>
    <font>
      <u/>
      <sz val="9"/>
      <color theme="1"/>
      <name val="ＭＳ Ｐ明朝"/>
      <family val="1"/>
      <charset val="128"/>
    </font>
    <font>
      <b/>
      <sz val="10"/>
      <color theme="1"/>
      <name val="ＭＳ Ｐ明朝"/>
      <family val="1"/>
      <charset val="128"/>
    </font>
    <font>
      <sz val="10"/>
      <color theme="1"/>
      <name val="ＭＳ Ｐ明朝"/>
      <family val="1"/>
      <charset val="128"/>
    </font>
    <font>
      <b/>
      <u/>
      <sz val="10"/>
      <color theme="1"/>
      <name val="ＭＳ Ｐ明朝"/>
      <family val="1"/>
      <charset val="128"/>
    </font>
    <font>
      <sz val="9"/>
      <color rgb="FFFF0000"/>
      <name val="ＭＳ 明朝"/>
      <family val="1"/>
      <charset val="128"/>
    </font>
    <font>
      <sz val="9"/>
      <color rgb="FFFF0000"/>
      <name val="ＭＳ Ｐ明朝"/>
      <family val="1"/>
      <charset val="128"/>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14996795556505021"/>
        <bgColor indexed="64"/>
      </patternFill>
    </fill>
    <fill>
      <patternFill patternType="solid">
        <fgColor theme="1"/>
        <bgColor indexed="64"/>
      </patternFill>
    </fill>
  </fills>
  <borders count="38">
    <border>
      <left/>
      <right/>
      <top/>
      <bottom/>
      <diagonal/>
    </border>
    <border>
      <left style="hair">
        <color indexed="10"/>
      </left>
      <right/>
      <top style="hair">
        <color indexed="10"/>
      </top>
      <bottom style="hair">
        <color indexed="10"/>
      </bottom>
      <diagonal/>
    </border>
    <border>
      <left/>
      <right style="hair">
        <color indexed="10"/>
      </right>
      <top style="hair">
        <color indexed="10"/>
      </top>
      <bottom style="hair">
        <color indexed="10"/>
      </bottom>
      <diagonal/>
    </border>
    <border>
      <left style="hair">
        <color indexed="10"/>
      </left>
      <right style="hair">
        <color indexed="10"/>
      </right>
      <top style="hair">
        <color indexed="10"/>
      </top>
      <bottom style="hair">
        <color indexed="1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5">
    <xf numFmtId="0" fontId="0" fillId="0" borderId="0"/>
    <xf numFmtId="0" fontId="2" fillId="0" borderId="0">
      <alignment vertical="center"/>
    </xf>
    <xf numFmtId="38" fontId="2" fillId="0" borderId="0" applyFont="0" applyFill="0" applyBorder="0" applyAlignment="0" applyProtection="0">
      <alignment vertical="center"/>
    </xf>
    <xf numFmtId="0" fontId="18" fillId="0" borderId="0">
      <alignment vertical="center"/>
    </xf>
    <xf numFmtId="0" fontId="1" fillId="0" borderId="0">
      <alignment vertical="center"/>
    </xf>
  </cellStyleXfs>
  <cellXfs count="644">
    <xf numFmtId="0" fontId="0" fillId="0" borderId="0" xfId="0"/>
    <xf numFmtId="0" fontId="3" fillId="0" borderId="0" xfId="1" applyFont="1" applyProtection="1">
      <alignment vertical="center"/>
    </xf>
    <xf numFmtId="0" fontId="3" fillId="0" borderId="0" xfId="1" applyFont="1" applyAlignment="1" applyProtection="1">
      <alignment vertical="center"/>
    </xf>
    <xf numFmtId="0" fontId="3" fillId="0" borderId="0" xfId="1" applyFont="1" applyBorder="1" applyProtection="1">
      <alignment vertical="center"/>
    </xf>
    <xf numFmtId="0" fontId="3" fillId="0" borderId="0" xfId="1" applyFont="1" applyBorder="1" applyAlignment="1" applyProtection="1">
      <alignment vertical="center"/>
      <protection locked="0"/>
    </xf>
    <xf numFmtId="0" fontId="3" fillId="0" borderId="0" xfId="1" applyFont="1" applyBorder="1" applyAlignment="1" applyProtection="1">
      <alignment horizontal="right" vertical="center"/>
    </xf>
    <xf numFmtId="0" fontId="3" fillId="0" borderId="0" xfId="1" applyFont="1" applyBorder="1" applyAlignment="1" applyProtection="1">
      <alignment vertical="top"/>
    </xf>
    <xf numFmtId="0" fontId="3" fillId="0" borderId="0" xfId="1" applyFont="1" applyBorder="1" applyAlignment="1" applyProtection="1">
      <alignment horizontal="center" vertical="top"/>
    </xf>
    <xf numFmtId="0" fontId="3" fillId="0" borderId="0" xfId="1" applyFont="1" applyBorder="1" applyAlignment="1" applyProtection="1">
      <alignment vertical="top" wrapText="1"/>
    </xf>
    <xf numFmtId="0" fontId="3" fillId="0" borderId="0" xfId="1" applyFont="1" applyBorder="1" applyAlignment="1" applyProtection="1">
      <alignment horizontal="distributed" vertical="top" indent="2"/>
    </xf>
    <xf numFmtId="0" fontId="3" fillId="0" borderId="0" xfId="1" applyFont="1" applyBorder="1" applyAlignment="1" applyProtection="1">
      <alignment horizontal="distributed" vertical="top"/>
    </xf>
    <xf numFmtId="0" fontId="3" fillId="0" borderId="0" xfId="1" applyFont="1" applyBorder="1" applyAlignment="1" applyProtection="1">
      <alignment horizontal="center" vertical="top" wrapText="1"/>
    </xf>
    <xf numFmtId="0" fontId="3" fillId="0" borderId="0" xfId="1" applyFont="1" applyAlignment="1" applyProtection="1">
      <alignment vertical="top" wrapText="1"/>
    </xf>
    <xf numFmtId="0" fontId="7" fillId="0" borderId="0" xfId="1" applyFont="1" applyAlignment="1" applyProtection="1">
      <alignment vertical="center"/>
    </xf>
    <xf numFmtId="0" fontId="3" fillId="0" borderId="0" xfId="1" applyFont="1" applyBorder="1" applyAlignment="1" applyProtection="1">
      <alignment horizontal="left" vertical="top" wrapText="1"/>
      <protection locked="0"/>
    </xf>
    <xf numFmtId="0" fontId="7" fillId="0" borderId="1" xfId="1" applyFont="1" applyBorder="1" applyAlignment="1" applyProtection="1">
      <alignment vertical="top" wrapText="1"/>
    </xf>
    <xf numFmtId="0" fontId="7" fillId="0" borderId="2" xfId="1" applyFont="1" applyBorder="1" applyAlignment="1" applyProtection="1">
      <alignment vertical="top" wrapText="1"/>
    </xf>
    <xf numFmtId="0" fontId="7" fillId="0" borderId="3" xfId="1" applyFont="1" applyBorder="1" applyAlignment="1" applyProtection="1">
      <alignment horizontal="left" vertical="top" wrapText="1"/>
    </xf>
    <xf numFmtId="0" fontId="7" fillId="0" borderId="3" xfId="1" applyFont="1" applyBorder="1" applyAlignment="1" applyProtection="1">
      <alignment vertical="top" wrapText="1"/>
    </xf>
    <xf numFmtId="0" fontId="3" fillId="0" borderId="0" xfId="1" applyFont="1" applyBorder="1" applyAlignment="1" applyProtection="1">
      <alignment horizontal="center" vertical="center"/>
    </xf>
    <xf numFmtId="0" fontId="7" fillId="0" borderId="0" xfId="1" applyFont="1" applyAlignment="1" applyProtection="1"/>
    <xf numFmtId="0" fontId="7" fillId="0" borderId="0" xfId="1" applyFont="1" applyAlignment="1" applyProtection="1">
      <alignment vertical="top"/>
    </xf>
    <xf numFmtId="0" fontId="3" fillId="0" borderId="0" xfId="1" applyFont="1" applyBorder="1" applyAlignment="1" applyProtection="1">
      <alignment vertical="center" wrapText="1"/>
    </xf>
    <xf numFmtId="0" fontId="7" fillId="0" borderId="0" xfId="1" applyFont="1" applyAlignment="1" applyProtection="1">
      <alignment vertical="top" wrapText="1"/>
    </xf>
    <xf numFmtId="0" fontId="3" fillId="0" borderId="0" xfId="1" applyFont="1" applyBorder="1" applyAlignment="1" applyProtection="1">
      <alignment horizontal="left" vertical="center" indent="3"/>
    </xf>
    <xf numFmtId="49" fontId="3" fillId="0" borderId="0" xfId="1" applyNumberFormat="1" applyFont="1" applyBorder="1" applyAlignment="1" applyProtection="1">
      <alignment horizontal="center" vertical="top"/>
    </xf>
    <xf numFmtId="49" fontId="3" fillId="0" borderId="0" xfId="1" applyNumberFormat="1" applyFont="1" applyBorder="1" applyAlignment="1" applyProtection="1">
      <alignment vertical="top" wrapText="1"/>
    </xf>
    <xf numFmtId="0" fontId="3" fillId="0" borderId="0" xfId="1" applyFont="1" applyAlignment="1" applyProtection="1">
      <alignment horizontal="center" vertical="top"/>
    </xf>
    <xf numFmtId="0" fontId="3" fillId="0" borderId="0" xfId="1" applyFont="1" applyAlignment="1" applyProtection="1">
      <alignment horizontal="distributed" vertical="top"/>
    </xf>
    <xf numFmtId="0" fontId="3" fillId="0" borderId="4" xfId="1" applyFont="1" applyBorder="1" applyAlignment="1" applyProtection="1">
      <alignment horizontal="center" vertical="center"/>
    </xf>
    <xf numFmtId="0" fontId="3" fillId="0" borderId="0" xfId="1" applyFont="1" applyBorder="1" applyAlignment="1" applyProtection="1">
      <alignment vertical="center"/>
    </xf>
    <xf numFmtId="0" fontId="3" fillId="0" borderId="0" xfId="1" applyFont="1" applyBorder="1" applyAlignment="1" applyProtection="1">
      <alignment horizontal="left" vertical="center" wrapText="1"/>
      <protection locked="0"/>
    </xf>
    <xf numFmtId="0" fontId="3" fillId="0" borderId="0" xfId="1" applyFont="1" applyBorder="1" applyAlignment="1" applyProtection="1">
      <alignment horizontal="left" vertical="center"/>
    </xf>
    <xf numFmtId="0" fontId="3" fillId="0" borderId="0" xfId="1" applyFont="1" applyAlignment="1" applyProtection="1">
      <alignment horizontal="left" vertical="center"/>
    </xf>
    <xf numFmtId="0" fontId="8" fillId="0" borderId="0" xfId="1" applyFont="1">
      <alignment vertical="center"/>
    </xf>
    <xf numFmtId="0" fontId="2" fillId="0" borderId="0" xfId="1">
      <alignment vertical="center"/>
    </xf>
    <xf numFmtId="0" fontId="9" fillId="0" borderId="0" xfId="1" applyFont="1">
      <alignment vertical="center"/>
    </xf>
    <xf numFmtId="0" fontId="8" fillId="0" borderId="0" xfId="1" applyFont="1" applyAlignment="1">
      <alignment horizontal="center" vertical="center"/>
    </xf>
    <xf numFmtId="0" fontId="2" fillId="0" borderId="0" xfId="1" applyBorder="1">
      <alignment vertical="center"/>
    </xf>
    <xf numFmtId="0" fontId="9" fillId="0" borderId="0" xfId="1" applyFont="1" applyBorder="1" applyAlignment="1">
      <alignment horizontal="right" vertical="center"/>
    </xf>
    <xf numFmtId="0" fontId="9" fillId="0" borderId="0" xfId="1" applyFont="1" applyAlignment="1">
      <alignment horizontal="right" vertical="center"/>
    </xf>
    <xf numFmtId="0" fontId="9" fillId="0" borderId="0" xfId="1" applyFont="1" applyBorder="1">
      <alignment vertical="center"/>
    </xf>
    <xf numFmtId="0" fontId="11" fillId="0" borderId="0" xfId="1" applyFont="1" applyBorder="1" applyAlignment="1">
      <alignment vertical="center"/>
    </xf>
    <xf numFmtId="176" fontId="9" fillId="2" borderId="5" xfId="1" applyNumberFormat="1" applyFont="1" applyFill="1" applyBorder="1" applyAlignment="1">
      <alignment horizontal="center" vertical="center"/>
    </xf>
    <xf numFmtId="176" fontId="9" fillId="2" borderId="5" xfId="1" applyNumberFormat="1" applyFont="1" applyFill="1" applyBorder="1" applyAlignment="1">
      <alignment horizontal="right" vertical="center"/>
    </xf>
    <xf numFmtId="176" fontId="9" fillId="2" borderId="5" xfId="1" applyNumberFormat="1" applyFont="1" applyFill="1" applyBorder="1" applyAlignment="1">
      <alignment vertical="center"/>
    </xf>
    <xf numFmtId="0" fontId="12" fillId="0" borderId="4" xfId="1" applyFont="1" applyBorder="1" applyAlignment="1">
      <alignment horizontal="center" vertical="center"/>
    </xf>
    <xf numFmtId="0" fontId="13" fillId="0" borderId="4" xfId="1" applyFont="1" applyBorder="1" applyAlignment="1">
      <alignment horizontal="center" vertical="center" wrapText="1"/>
    </xf>
    <xf numFmtId="0" fontId="14" fillId="0" borderId="4" xfId="1" applyFont="1" applyBorder="1" applyAlignment="1">
      <alignment horizontal="distributed" vertical="center" wrapText="1"/>
    </xf>
    <xf numFmtId="0" fontId="15" fillId="0" borderId="4" xfId="1" applyFont="1" applyBorder="1">
      <alignment vertical="center"/>
    </xf>
    <xf numFmtId="38" fontId="15" fillId="0" borderId="4" xfId="2" applyFont="1" applyBorder="1" applyAlignment="1">
      <alignment horizontal="center" vertical="center" wrapText="1"/>
    </xf>
    <xf numFmtId="0" fontId="15" fillId="0" borderId="4" xfId="1" applyFont="1" applyBorder="1" applyAlignment="1">
      <alignment horizontal="center" vertical="center" wrapText="1"/>
    </xf>
    <xf numFmtId="0" fontId="16" fillId="0" borderId="4" xfId="1" applyFont="1" applyBorder="1" applyAlignment="1">
      <alignment vertical="center" shrinkToFit="1"/>
    </xf>
    <xf numFmtId="0" fontId="8" fillId="0" borderId="4" xfId="1" applyFont="1" applyBorder="1" applyAlignment="1">
      <alignment vertical="center"/>
    </xf>
    <xf numFmtId="0" fontId="16" fillId="0" borderId="4" xfId="1" applyFont="1" applyBorder="1" applyAlignment="1">
      <alignment vertical="center"/>
    </xf>
    <xf numFmtId="0" fontId="2" fillId="0" borderId="4" xfId="1" applyBorder="1" applyAlignment="1">
      <alignment horizontal="center" vertical="center"/>
    </xf>
    <xf numFmtId="0" fontId="17" fillId="0" borderId="4" xfId="1" applyFont="1" applyBorder="1">
      <alignment vertical="center"/>
    </xf>
    <xf numFmtId="38" fontId="15" fillId="0" borderId="6" xfId="2" applyFont="1" applyBorder="1" applyAlignment="1">
      <alignment horizontal="center" vertical="center" wrapText="1"/>
    </xf>
    <xf numFmtId="0" fontId="17" fillId="0" borderId="6" xfId="1" applyFont="1" applyBorder="1">
      <alignment vertical="center"/>
    </xf>
    <xf numFmtId="0" fontId="16" fillId="0" borderId="6" xfId="1" applyFont="1" applyBorder="1" applyAlignment="1">
      <alignment vertical="center" shrinkToFit="1"/>
    </xf>
    <xf numFmtId="0" fontId="8" fillId="0" borderId="6" xfId="1" applyFont="1" applyBorder="1" applyAlignment="1">
      <alignment vertical="center"/>
    </xf>
    <xf numFmtId="0" fontId="2" fillId="0" borderId="4" xfId="1" applyBorder="1">
      <alignment vertical="center"/>
    </xf>
    <xf numFmtId="0" fontId="8" fillId="0" borderId="4" xfId="1" applyFont="1" applyBorder="1" applyAlignment="1">
      <alignment horizontal="right" vertical="center"/>
    </xf>
    <xf numFmtId="0" fontId="8" fillId="0" borderId="7" xfId="1" applyFont="1" applyBorder="1" applyAlignment="1">
      <alignment horizontal="right" vertical="center"/>
    </xf>
    <xf numFmtId="0" fontId="8" fillId="2" borderId="8" xfId="1" applyFont="1" applyFill="1" applyBorder="1" applyAlignment="1">
      <alignment vertical="center" wrapText="1"/>
    </xf>
    <xf numFmtId="0" fontId="9" fillId="2" borderId="8" xfId="1" applyFont="1" applyFill="1" applyBorder="1">
      <alignment vertical="center"/>
    </xf>
    <xf numFmtId="0" fontId="8" fillId="0" borderId="10" xfId="1" applyFont="1" applyBorder="1" applyAlignment="1">
      <alignment horizontal="right" vertical="center"/>
    </xf>
    <xf numFmtId="177" fontId="9" fillId="2" borderId="8" xfId="1" applyNumberFormat="1" applyFont="1" applyFill="1" applyBorder="1">
      <alignment vertical="center"/>
    </xf>
    <xf numFmtId="0" fontId="9" fillId="0" borderId="9" xfId="1" applyFont="1" applyBorder="1">
      <alignment vertical="center"/>
    </xf>
    <xf numFmtId="0" fontId="20" fillId="0" borderId="0" xfId="1" applyFont="1">
      <alignment vertical="center"/>
    </xf>
    <xf numFmtId="0" fontId="21" fillId="0" borderId="0" xfId="1" applyFont="1" applyBorder="1" applyAlignment="1">
      <alignment horizontal="center" vertical="center"/>
    </xf>
    <xf numFmtId="176" fontId="21" fillId="0" borderId="11" xfId="1" applyNumberFormat="1" applyFont="1" applyFill="1" applyBorder="1" applyAlignment="1">
      <alignment horizontal="left" vertical="center"/>
    </xf>
    <xf numFmtId="0" fontId="21" fillId="0" borderId="0" xfId="1" applyFont="1">
      <alignment vertical="center"/>
    </xf>
    <xf numFmtId="0" fontId="20" fillId="0" borderId="10" xfId="1" applyFont="1" applyBorder="1" applyAlignment="1">
      <alignment vertical="center" shrinkToFit="1"/>
    </xf>
    <xf numFmtId="0" fontId="21" fillId="0" borderId="0" xfId="1" quotePrefix="1" applyFont="1" applyAlignment="1">
      <alignment horizontal="center" vertical="center"/>
    </xf>
    <xf numFmtId="0" fontId="21" fillId="0" borderId="0" xfId="1" applyFont="1" applyAlignment="1">
      <alignment horizontal="center" vertical="center"/>
    </xf>
    <xf numFmtId="0" fontId="15" fillId="0" borderId="4" xfId="1" applyFont="1" applyBorder="1" applyAlignment="1">
      <alignment horizontal="center" vertical="center" shrinkToFit="1"/>
    </xf>
    <xf numFmtId="0" fontId="24" fillId="0" borderId="0" xfId="1" applyFont="1">
      <alignment vertical="center"/>
    </xf>
    <xf numFmtId="0" fontId="25" fillId="0" borderId="0" xfId="1" applyFont="1">
      <alignment vertical="center"/>
    </xf>
    <xf numFmtId="0" fontId="26" fillId="0" borderId="0" xfId="1" applyFont="1">
      <alignment vertical="center"/>
    </xf>
    <xf numFmtId="0" fontId="21" fillId="0" borderId="0" xfId="1" applyFont="1" applyAlignment="1">
      <alignment vertical="center"/>
    </xf>
    <xf numFmtId="0" fontId="27" fillId="0" borderId="0" xfId="1" applyFont="1" applyAlignment="1">
      <alignment vertical="center"/>
    </xf>
    <xf numFmtId="0" fontId="10" fillId="0" borderId="0" xfId="1" applyFont="1" applyAlignment="1">
      <alignment horizontal="center" vertical="center"/>
    </xf>
    <xf numFmtId="0" fontId="29" fillId="0" borderId="0" xfId="1" applyFont="1" applyAlignment="1">
      <alignment horizontal="center" vertical="center"/>
    </xf>
    <xf numFmtId="0" fontId="21" fillId="0" borderId="0" xfId="1" applyFont="1" applyBorder="1" applyAlignment="1">
      <alignment horizontal="left" vertical="center" shrinkToFit="1"/>
    </xf>
    <xf numFmtId="0" fontId="21" fillId="0" borderId="0" xfId="1" applyFont="1" applyBorder="1" applyAlignment="1">
      <alignment horizontal="left" vertical="center"/>
    </xf>
    <xf numFmtId="0" fontId="29" fillId="0" borderId="0" xfId="1" applyFont="1" applyAlignment="1">
      <alignment horizontal="center" vertical="center"/>
    </xf>
    <xf numFmtId="0" fontId="1" fillId="0" borderId="0" xfId="4">
      <alignment vertical="center"/>
    </xf>
    <xf numFmtId="0" fontId="17" fillId="0" borderId="0" xfId="4" applyFont="1">
      <alignment vertical="center"/>
    </xf>
    <xf numFmtId="0" fontId="17" fillId="0" borderId="0" xfId="4" applyFont="1" applyAlignment="1">
      <alignment vertical="center"/>
    </xf>
    <xf numFmtId="0" fontId="36" fillId="0" borderId="0" xfId="4" applyFont="1" applyAlignment="1">
      <alignment vertical="center"/>
    </xf>
    <xf numFmtId="0" fontId="1" fillId="0" borderId="0" xfId="4" applyProtection="1">
      <alignment vertical="center"/>
      <protection locked="0"/>
    </xf>
    <xf numFmtId="0" fontId="1" fillId="0" borderId="0" xfId="4" applyFont="1" applyAlignment="1">
      <alignment vertical="center" wrapText="1"/>
    </xf>
    <xf numFmtId="0" fontId="36" fillId="0" borderId="0" xfId="4" applyFont="1">
      <alignment vertical="center"/>
    </xf>
    <xf numFmtId="0" fontId="39" fillId="0" borderId="0" xfId="4" applyFont="1" applyBorder="1" applyAlignment="1" applyProtection="1">
      <alignment horizontal="center" vertical="center"/>
      <protection locked="0"/>
    </xf>
    <xf numFmtId="0" fontId="37" fillId="0" borderId="0" xfId="4" applyFont="1" applyBorder="1" applyAlignment="1">
      <alignment horizontal="center" vertical="center"/>
    </xf>
    <xf numFmtId="0" fontId="1" fillId="0" borderId="0" xfId="4" applyFont="1">
      <alignment vertical="center"/>
    </xf>
    <xf numFmtId="0" fontId="36" fillId="0" borderId="0" xfId="4" applyFont="1" applyAlignment="1">
      <alignment vertical="top"/>
    </xf>
    <xf numFmtId="0" fontId="40" fillId="0" borderId="0" xfId="4" applyFont="1" applyBorder="1" applyAlignment="1">
      <alignment horizontal="center" wrapText="1"/>
    </xf>
    <xf numFmtId="0" fontId="17" fillId="0" borderId="0" xfId="4" applyFont="1" applyAlignment="1">
      <alignment vertical="top" wrapText="1"/>
    </xf>
    <xf numFmtId="0" fontId="42" fillId="0" borderId="0" xfId="4" applyFont="1" applyBorder="1" applyAlignment="1">
      <alignment vertical="top" wrapText="1"/>
    </xf>
    <xf numFmtId="0" fontId="44" fillId="0" borderId="0" xfId="4" applyFont="1" applyAlignment="1">
      <alignment horizontal="right" vertical="center" wrapText="1"/>
    </xf>
    <xf numFmtId="0" fontId="45" fillId="0" borderId="0" xfId="4" applyFont="1" applyAlignment="1">
      <alignment vertical="center" wrapText="1"/>
    </xf>
    <xf numFmtId="0" fontId="46" fillId="0" borderId="0" xfId="4" applyFont="1" applyAlignment="1">
      <alignment vertical="center" wrapText="1"/>
    </xf>
    <xf numFmtId="0" fontId="47" fillId="0" borderId="0" xfId="4" applyFont="1" applyAlignment="1">
      <alignment horizontal="center" vertical="center" wrapText="1"/>
    </xf>
    <xf numFmtId="0" fontId="43" fillId="0" borderId="5" xfId="4" applyFont="1" applyBorder="1" applyAlignment="1">
      <alignment wrapText="1"/>
    </xf>
    <xf numFmtId="0" fontId="48" fillId="0" borderId="0" xfId="4" applyFont="1" applyBorder="1" applyAlignment="1">
      <alignment horizontal="center" vertical="center"/>
    </xf>
    <xf numFmtId="0" fontId="37" fillId="0" borderId="19" xfId="4" applyFont="1" applyBorder="1" applyAlignment="1">
      <alignment horizontal="center" vertical="center" wrapText="1"/>
    </xf>
    <xf numFmtId="0" fontId="12" fillId="0" borderId="4" xfId="4" applyFont="1" applyBorder="1" applyAlignment="1" applyProtection="1">
      <alignment horizontal="center" vertical="center"/>
      <protection locked="0"/>
    </xf>
    <xf numFmtId="0" fontId="12" fillId="2" borderId="4" xfId="4" applyFont="1" applyFill="1" applyBorder="1" applyAlignment="1" applyProtection="1">
      <alignment horizontal="center" vertical="center" wrapText="1"/>
      <protection locked="0"/>
    </xf>
    <xf numFmtId="0" fontId="49" fillId="0" borderId="4" xfId="4" applyFont="1" applyBorder="1" applyAlignment="1" applyProtection="1">
      <alignment horizontal="center" vertical="center" wrapText="1"/>
      <protection locked="0"/>
    </xf>
    <xf numFmtId="0" fontId="12" fillId="0" borderId="14" xfId="4" applyFont="1" applyBorder="1" applyAlignment="1" applyProtection="1">
      <alignment vertical="center" wrapText="1" shrinkToFit="1"/>
      <protection locked="0"/>
    </xf>
    <xf numFmtId="0" fontId="12" fillId="0" borderId="15" xfId="4" applyFont="1" applyBorder="1" applyAlignment="1" applyProtection="1">
      <alignment vertical="center" shrinkToFit="1"/>
      <protection locked="0"/>
    </xf>
    <xf numFmtId="178" fontId="12" fillId="0" borderId="22" xfId="4" applyNumberFormat="1" applyFont="1" applyBorder="1" applyAlignment="1" applyProtection="1">
      <alignment horizontal="center" vertical="center"/>
      <protection locked="0"/>
    </xf>
    <xf numFmtId="0" fontId="39" fillId="2" borderId="23" xfId="4" applyFont="1" applyFill="1" applyBorder="1" applyAlignment="1" applyProtection="1">
      <alignment horizontal="center" vertical="center"/>
      <protection locked="0" hidden="1"/>
    </xf>
    <xf numFmtId="178" fontId="48" fillId="0" borderId="22" xfId="4" applyNumberFormat="1" applyFont="1" applyBorder="1" applyAlignment="1" applyProtection="1">
      <alignment horizontal="center" vertical="center"/>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178" fontId="12" fillId="0" borderId="23" xfId="4" applyNumberFormat="1" applyFont="1" applyBorder="1" applyAlignment="1" applyProtection="1">
      <alignment horizontal="center" vertical="center"/>
      <protection locked="0"/>
    </xf>
    <xf numFmtId="178" fontId="48" fillId="0" borderId="23" xfId="4" applyNumberFormat="1" applyFont="1" applyBorder="1" applyAlignment="1" applyProtection="1">
      <alignment horizontal="center" vertical="center"/>
    </xf>
    <xf numFmtId="0" fontId="36" fillId="0" borderId="0" xfId="4" applyFont="1" applyAlignment="1">
      <alignment vertical="top" wrapText="1"/>
    </xf>
    <xf numFmtId="0" fontId="52" fillId="0" borderId="0" xfId="4" applyFont="1">
      <alignment vertical="center"/>
    </xf>
    <xf numFmtId="0" fontId="50" fillId="0" borderId="18" xfId="4" applyFont="1" applyBorder="1" applyAlignment="1" applyProtection="1">
      <alignment vertical="center" shrinkToFit="1"/>
      <protection locked="0"/>
    </xf>
    <xf numFmtId="179" fontId="50" fillId="0" borderId="19" xfId="4" applyNumberFormat="1" applyFont="1" applyBorder="1" applyAlignment="1" applyProtection="1">
      <alignment vertical="center" shrinkToFit="1"/>
      <protection locked="0"/>
    </xf>
    <xf numFmtId="0" fontId="53" fillId="0" borderId="0" xfId="4" applyFont="1">
      <alignment vertical="center"/>
    </xf>
    <xf numFmtId="0" fontId="12" fillId="0" borderId="16" xfId="4" applyFont="1" applyBorder="1" applyAlignment="1" applyProtection="1">
      <alignment vertical="center" shrinkToFit="1"/>
      <protection locked="0"/>
    </xf>
    <xf numFmtId="0" fontId="12" fillId="0" borderId="17" xfId="4" applyFont="1" applyBorder="1" applyAlignment="1" applyProtection="1">
      <alignment vertical="center" shrinkToFit="1"/>
      <protection locked="0"/>
    </xf>
    <xf numFmtId="178" fontId="12" fillId="0" borderId="28" xfId="4" applyNumberFormat="1" applyFont="1" applyBorder="1" applyAlignment="1" applyProtection="1">
      <alignment horizontal="center" vertical="center"/>
      <protection locked="0"/>
    </xf>
    <xf numFmtId="0" fontId="39" fillId="2" borderId="28" xfId="4" applyFont="1" applyFill="1" applyBorder="1" applyAlignment="1" applyProtection="1">
      <alignment horizontal="center" vertical="center"/>
      <protection locked="0" hidden="1"/>
    </xf>
    <xf numFmtId="178" fontId="48" fillId="0" borderId="28" xfId="4" applyNumberFormat="1" applyFont="1" applyBorder="1" applyAlignment="1" applyProtection="1">
      <alignment horizontal="center" vertical="center"/>
    </xf>
    <xf numFmtId="0" fontId="39" fillId="2" borderId="22" xfId="4" applyFont="1" applyFill="1" applyBorder="1" applyAlignment="1" applyProtection="1">
      <alignment horizontal="center" vertical="center"/>
      <protection locked="0" hidden="1"/>
    </xf>
    <xf numFmtId="0" fontId="44" fillId="0" borderId="0" xfId="4" applyFont="1" applyBorder="1" applyAlignment="1">
      <alignment vertical="top" wrapText="1"/>
    </xf>
    <xf numFmtId="0" fontId="52" fillId="0" borderId="0" xfId="4" applyFont="1" applyAlignment="1">
      <alignment vertical="center"/>
    </xf>
    <xf numFmtId="178" fontId="12" fillId="0" borderId="12" xfId="4" applyNumberFormat="1" applyFont="1" applyBorder="1" applyAlignment="1" applyProtection="1">
      <alignment horizontal="center" vertical="center"/>
      <protection locked="0"/>
    </xf>
    <xf numFmtId="0" fontId="39" fillId="2" borderId="12" xfId="4" applyFont="1" applyFill="1" applyBorder="1" applyAlignment="1" applyProtection="1">
      <alignment horizontal="center" vertical="center"/>
      <protection locked="0" hidden="1"/>
    </xf>
    <xf numFmtId="178" fontId="48" fillId="0" borderId="12" xfId="4" applyNumberFormat="1" applyFont="1" applyBorder="1" applyAlignment="1" applyProtection="1">
      <alignment horizontal="center" vertical="center"/>
    </xf>
    <xf numFmtId="0" fontId="54" fillId="0" borderId="0" xfId="4" applyFont="1">
      <alignment vertical="center"/>
    </xf>
    <xf numFmtId="178" fontId="48" fillId="0" borderId="28" xfId="4" applyNumberFormat="1" applyFont="1" applyFill="1" applyBorder="1" applyAlignment="1" applyProtection="1">
      <alignment horizontal="center" vertical="center"/>
    </xf>
    <xf numFmtId="178" fontId="49" fillId="4" borderId="22" xfId="4" applyNumberFormat="1" applyFont="1" applyFill="1" applyBorder="1" applyAlignment="1" applyProtection="1">
      <alignment horizontal="center" vertical="center"/>
    </xf>
    <xf numFmtId="178" fontId="49" fillId="4" borderId="23" xfId="4" applyNumberFormat="1" applyFont="1" applyFill="1" applyBorder="1" applyAlignment="1" applyProtection="1">
      <alignment horizontal="center" vertical="center"/>
    </xf>
    <xf numFmtId="178" fontId="49" fillId="4" borderId="28" xfId="4" applyNumberFormat="1" applyFont="1" applyFill="1" applyBorder="1" applyAlignment="1" applyProtection="1">
      <alignment horizontal="center" vertical="center"/>
    </xf>
    <xf numFmtId="0" fontId="12" fillId="0" borderId="29" xfId="4" applyFont="1" applyBorder="1" applyAlignment="1" applyProtection="1">
      <alignment vertical="center" wrapText="1"/>
      <protection locked="0"/>
    </xf>
    <xf numFmtId="0" fontId="12" fillId="0" borderId="30" xfId="4" applyFont="1" applyBorder="1" applyAlignment="1" applyProtection="1">
      <alignment vertical="center" wrapText="1"/>
      <protection locked="0"/>
    </xf>
    <xf numFmtId="0" fontId="39" fillId="2" borderId="31" xfId="4" applyFont="1" applyFill="1" applyBorder="1" applyAlignment="1" applyProtection="1">
      <alignment horizontal="center" vertical="center"/>
      <protection locked="0" hidden="1"/>
    </xf>
    <xf numFmtId="0" fontId="56" fillId="0" borderId="0" xfId="4" applyFont="1">
      <alignment vertical="center"/>
    </xf>
    <xf numFmtId="178" fontId="39" fillId="0" borderId="0" xfId="4" applyNumberFormat="1" applyFont="1" applyBorder="1" applyAlignment="1" applyProtection="1">
      <alignment horizontal="center" vertical="center"/>
      <protection locked="0"/>
    </xf>
    <xf numFmtId="0" fontId="39" fillId="0" borderId="19" xfId="4" applyFont="1" applyBorder="1" applyAlignment="1" applyProtection="1">
      <alignment horizontal="center" vertical="center"/>
      <protection locked="0"/>
    </xf>
    <xf numFmtId="178" fontId="12" fillId="0" borderId="13" xfId="4" applyNumberFormat="1" applyFont="1" applyBorder="1" applyAlignment="1" applyProtection="1">
      <alignment horizontal="center" vertical="center"/>
    </xf>
    <xf numFmtId="178" fontId="12" fillId="0" borderId="32" xfId="4" applyNumberFormat="1" applyFont="1" applyBorder="1" applyAlignment="1" applyProtection="1">
      <alignment horizontal="center" vertical="center"/>
      <protection locked="0"/>
    </xf>
    <xf numFmtId="0" fontId="39" fillId="2" borderId="4" xfId="4" applyFont="1" applyFill="1" applyBorder="1" applyAlignment="1" applyProtection="1">
      <alignment horizontal="center" vertical="center"/>
      <protection locked="0" hidden="1"/>
    </xf>
    <xf numFmtId="178" fontId="48" fillId="0" borderId="32" xfId="4" applyNumberFormat="1" applyFont="1" applyBorder="1" applyAlignment="1" applyProtection="1">
      <alignment horizontal="center" vertical="center"/>
    </xf>
    <xf numFmtId="178" fontId="12" fillId="0" borderId="33" xfId="4" applyNumberFormat="1" applyFont="1" applyBorder="1" applyAlignment="1" applyProtection="1">
      <alignment horizontal="center" vertical="center"/>
      <protection locked="0"/>
    </xf>
    <xf numFmtId="0" fontId="39" fillId="2" borderId="13" xfId="4" applyFont="1" applyFill="1" applyBorder="1" applyAlignment="1" applyProtection="1">
      <alignment horizontal="center" vertical="center"/>
      <protection locked="0" hidden="1"/>
    </xf>
    <xf numFmtId="178" fontId="48" fillId="0" borderId="33" xfId="4" applyNumberFormat="1" applyFont="1" applyBorder="1" applyAlignment="1" applyProtection="1">
      <alignment horizontal="center" vertical="center"/>
    </xf>
    <xf numFmtId="0" fontId="32" fillId="0" borderId="0" xfId="4" applyFont="1" applyBorder="1" applyAlignment="1" applyProtection="1">
      <alignment vertical="top" wrapText="1"/>
      <protection locked="0"/>
    </xf>
    <xf numFmtId="178" fontId="57" fillId="0" borderId="4" xfId="4" applyNumberFormat="1" applyFont="1" applyBorder="1" applyAlignment="1" applyProtection="1">
      <alignment horizontal="center" vertical="center"/>
    </xf>
    <xf numFmtId="0" fontId="12" fillId="6" borderId="4" xfId="4" applyFont="1" applyFill="1" applyBorder="1" applyProtection="1">
      <alignment vertical="center"/>
      <protection locked="0"/>
    </xf>
    <xf numFmtId="178" fontId="48" fillId="0" borderId="4" xfId="4" applyNumberFormat="1" applyFont="1" applyBorder="1" applyAlignment="1" applyProtection="1">
      <alignment horizontal="center" vertical="center"/>
    </xf>
    <xf numFmtId="0" fontId="32" fillId="0" borderId="0" xfId="4" applyFont="1" applyBorder="1" applyAlignment="1">
      <alignment vertical="top" wrapText="1"/>
    </xf>
    <xf numFmtId="0" fontId="12" fillId="0" borderId="0" xfId="4" applyFont="1" applyFill="1" applyBorder="1">
      <alignment vertical="center"/>
    </xf>
    <xf numFmtId="178" fontId="48" fillId="0" borderId="0" xfId="4" applyNumberFormat="1" applyFont="1" applyBorder="1" applyAlignment="1">
      <alignment horizontal="center" vertical="center"/>
    </xf>
    <xf numFmtId="0" fontId="59" fillId="0" borderId="0" xfId="4" applyFont="1" applyBorder="1" applyAlignment="1">
      <alignment horizontal="right"/>
    </xf>
    <xf numFmtId="0" fontId="40" fillId="0" borderId="0" xfId="4" applyFont="1" applyBorder="1" applyAlignment="1">
      <alignment vertical="top" wrapText="1"/>
    </xf>
    <xf numFmtId="0" fontId="60" fillId="0" borderId="0" xfId="4" applyFont="1" applyBorder="1" applyAlignment="1">
      <alignment vertical="center"/>
    </xf>
    <xf numFmtId="0" fontId="58" fillId="0" borderId="0" xfId="4" applyFont="1" applyBorder="1" applyAlignment="1">
      <alignment vertical="center"/>
    </xf>
    <xf numFmtId="0" fontId="59" fillId="0" borderId="0" xfId="4" applyFont="1" applyBorder="1" applyAlignment="1"/>
    <xf numFmtId="0" fontId="61" fillId="0" borderId="0" xfId="4" applyFont="1">
      <alignment vertical="center"/>
    </xf>
    <xf numFmtId="0" fontId="62" fillId="0" borderId="0" xfId="4" applyFont="1">
      <alignment vertical="center"/>
    </xf>
    <xf numFmtId="0" fontId="32" fillId="0" borderId="0" xfId="4" applyFont="1" applyAlignment="1">
      <alignment vertical="top" wrapText="1"/>
    </xf>
    <xf numFmtId="0" fontId="62" fillId="0" borderId="0" xfId="4" applyFont="1" applyAlignment="1">
      <alignment vertical="center" wrapText="1"/>
    </xf>
    <xf numFmtId="0" fontId="12" fillId="0" borderId="0" xfId="4" applyFont="1">
      <alignment vertical="center"/>
    </xf>
    <xf numFmtId="0" fontId="12" fillId="0" borderId="0" xfId="4" applyFont="1" applyAlignment="1">
      <alignment vertical="center"/>
    </xf>
    <xf numFmtId="0" fontId="12" fillId="0" borderId="0" xfId="4" applyFont="1" applyAlignment="1">
      <alignment vertical="top" wrapText="1"/>
    </xf>
    <xf numFmtId="0" fontId="12" fillId="0" borderId="0" xfId="4" applyFont="1" applyAlignment="1">
      <alignment vertical="center" wrapText="1"/>
    </xf>
    <xf numFmtId="0" fontId="39" fillId="0" borderId="0" xfId="4" applyFont="1" applyAlignment="1">
      <alignment vertical="center"/>
    </xf>
    <xf numFmtId="0" fontId="63" fillId="0" borderId="0" xfId="4" applyFont="1">
      <alignment vertical="center"/>
    </xf>
    <xf numFmtId="0" fontId="64" fillId="0" borderId="0" xfId="4" applyFont="1" applyAlignment="1">
      <alignment horizontal="center" vertical="center"/>
    </xf>
    <xf numFmtId="0" fontId="65" fillId="0" borderId="6" xfId="4" applyFont="1" applyBorder="1" applyAlignment="1">
      <alignment horizontal="center" vertical="center" wrapText="1"/>
    </xf>
    <xf numFmtId="0" fontId="65" fillId="0" borderId="4" xfId="4" applyFont="1" applyBorder="1" applyAlignment="1">
      <alignment horizontal="center" vertical="center" wrapText="1"/>
    </xf>
    <xf numFmtId="0" fontId="65" fillId="0" borderId="13" xfId="4" applyFont="1" applyBorder="1" applyAlignment="1">
      <alignment horizontal="center" vertical="center" wrapText="1"/>
    </xf>
    <xf numFmtId="0" fontId="65" fillId="0" borderId="4" xfId="4" applyFont="1" applyBorder="1">
      <alignment vertical="center"/>
    </xf>
    <xf numFmtId="180" fontId="65" fillId="0" borderId="4" xfId="4" applyNumberFormat="1" applyFont="1" applyBorder="1" applyAlignment="1">
      <alignment horizontal="center" vertical="center"/>
    </xf>
    <xf numFmtId="180" fontId="65" fillId="0" borderId="13" xfId="4" applyNumberFormat="1" applyFont="1" applyBorder="1" applyAlignment="1">
      <alignment horizontal="center" vertical="center"/>
    </xf>
    <xf numFmtId="0" fontId="12" fillId="0" borderId="4" xfId="4" applyFont="1" applyBorder="1">
      <alignment vertical="center"/>
    </xf>
    <xf numFmtId="0" fontId="12" fillId="0" borderId="4" xfId="4" applyFont="1" applyBorder="1" applyAlignment="1">
      <alignment vertical="center"/>
    </xf>
    <xf numFmtId="0" fontId="12" fillId="0" borderId="0" xfId="4" applyFont="1" applyBorder="1" applyAlignment="1">
      <alignment vertical="center"/>
    </xf>
    <xf numFmtId="0" fontId="12" fillId="0" borderId="0" xfId="4" applyFont="1" applyBorder="1">
      <alignment vertical="center"/>
    </xf>
    <xf numFmtId="0" fontId="12" fillId="0" borderId="7" xfId="4" applyFont="1" applyBorder="1">
      <alignment vertical="center"/>
    </xf>
    <xf numFmtId="0" fontId="12" fillId="0" borderId="9" xfId="4" applyFont="1" applyBorder="1">
      <alignment vertical="center"/>
    </xf>
    <xf numFmtId="180" fontId="65" fillId="0" borderId="6" xfId="4" applyNumberFormat="1" applyFont="1" applyBorder="1" applyAlignment="1">
      <alignment horizontal="center" vertical="center"/>
    </xf>
    <xf numFmtId="0" fontId="62" fillId="0" borderId="4" xfId="4" applyFont="1" applyBorder="1" applyAlignment="1">
      <alignment horizontal="center" vertical="center"/>
    </xf>
    <xf numFmtId="0" fontId="12" fillId="0" borderId="4" xfId="4" applyFont="1" applyBorder="1" applyAlignment="1">
      <alignment horizontal="center" vertical="center"/>
    </xf>
    <xf numFmtId="0" fontId="12" fillId="0" borderId="4" xfId="4" applyFont="1" applyBorder="1" applyAlignment="1">
      <alignment horizontal="center" vertical="center" shrinkToFit="1"/>
    </xf>
    <xf numFmtId="0" fontId="1" fillId="0" borderId="4" xfId="4" applyBorder="1">
      <alignment vertical="center"/>
    </xf>
    <xf numFmtId="180" fontId="65" fillId="0" borderId="7" xfId="4" applyNumberFormat="1" applyFont="1" applyBorder="1" applyAlignment="1">
      <alignment horizontal="center" vertical="center"/>
    </xf>
    <xf numFmtId="0" fontId="1" fillId="0" borderId="5" xfId="4" applyBorder="1" applyAlignment="1">
      <alignment vertical="center"/>
    </xf>
    <xf numFmtId="0" fontId="62" fillId="0" borderId="7" xfId="4" applyFont="1" applyBorder="1">
      <alignment vertical="center"/>
    </xf>
    <xf numFmtId="0" fontId="65" fillId="0" borderId="6" xfId="4" applyFont="1" applyBorder="1">
      <alignment vertical="center"/>
    </xf>
    <xf numFmtId="0" fontId="1" fillId="0" borderId="34" xfId="4" applyBorder="1">
      <alignment vertical="center"/>
    </xf>
    <xf numFmtId="0" fontId="1" fillId="0" borderId="35" xfId="4" applyBorder="1">
      <alignment vertical="center"/>
    </xf>
    <xf numFmtId="180" fontId="65" fillId="2" borderId="35" xfId="4" applyNumberFormat="1" applyFont="1" applyFill="1" applyBorder="1" applyAlignment="1">
      <alignment horizontal="center" vertical="center"/>
    </xf>
    <xf numFmtId="180" fontId="65" fillId="0" borderId="36" xfId="4" applyNumberFormat="1" applyFont="1" applyBorder="1" applyAlignment="1">
      <alignment horizontal="center" vertical="center"/>
    </xf>
    <xf numFmtId="0" fontId="65" fillId="0" borderId="12" xfId="4" applyFont="1" applyBorder="1" applyAlignment="1">
      <alignment horizontal="center" vertical="center" wrapText="1"/>
    </xf>
    <xf numFmtId="0" fontId="62" fillId="0" borderId="14" xfId="4" applyFont="1" applyBorder="1" applyAlignment="1">
      <alignment vertical="center"/>
    </xf>
    <xf numFmtId="0" fontId="62" fillId="0" borderId="15" xfId="4" applyFont="1" applyBorder="1" applyAlignment="1">
      <alignment vertical="center"/>
    </xf>
    <xf numFmtId="0" fontId="12" fillId="0" borderId="4" xfId="4" applyFont="1" applyBorder="1" applyAlignment="1">
      <alignment vertical="center" wrapText="1"/>
    </xf>
    <xf numFmtId="0" fontId="62" fillId="0" borderId="7" xfId="4" applyFont="1" applyBorder="1" applyAlignment="1">
      <alignment vertical="center"/>
    </xf>
    <xf numFmtId="0" fontId="62" fillId="0" borderId="9" xfId="4" applyFont="1" applyBorder="1" applyAlignment="1">
      <alignment vertical="center"/>
    </xf>
    <xf numFmtId="0" fontId="12" fillId="0" borderId="7" xfId="4" applyFont="1" applyBorder="1" applyAlignment="1">
      <alignment vertical="center"/>
    </xf>
    <xf numFmtId="0" fontId="12" fillId="0" borderId="10" xfId="4" applyFont="1" applyBorder="1" applyAlignment="1">
      <alignment vertical="center"/>
    </xf>
    <xf numFmtId="0" fontId="12" fillId="0" borderId="9" xfId="4" applyFont="1" applyBorder="1" applyAlignment="1">
      <alignment vertical="center"/>
    </xf>
    <xf numFmtId="0" fontId="62" fillId="0" borderId="5" xfId="4" applyFont="1" applyBorder="1" applyAlignment="1">
      <alignment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20" fillId="0" borderId="11" xfId="1" applyFont="1" applyBorder="1" applyAlignment="1">
      <alignment horizontal="center" vertical="center"/>
    </xf>
    <xf numFmtId="0" fontId="12" fillId="0" borderId="10" xfId="4" applyFont="1" applyBorder="1" applyAlignment="1">
      <alignment vertical="center"/>
    </xf>
    <xf numFmtId="0" fontId="65" fillId="0" borderId="4" xfId="4" applyFont="1" applyBorder="1" applyAlignment="1">
      <alignment horizontal="center" vertical="center" wrapText="1"/>
    </xf>
    <xf numFmtId="178" fontId="48" fillId="3" borderId="18" xfId="4" applyNumberFormat="1" applyFont="1" applyFill="1" applyBorder="1" applyAlignment="1" applyProtection="1">
      <alignment horizontal="center" vertical="center"/>
    </xf>
    <xf numFmtId="178" fontId="48" fillId="3" borderId="0" xfId="4" applyNumberFormat="1" applyFont="1" applyFill="1" applyBorder="1" applyAlignment="1" applyProtection="1">
      <alignment horizontal="center" vertical="center"/>
    </xf>
    <xf numFmtId="178" fontId="48" fillId="3" borderId="19" xfId="4" applyNumberFormat="1" applyFont="1" applyFill="1" applyBorder="1" applyAlignment="1" applyProtection="1">
      <alignment horizontal="center" vertical="center"/>
    </xf>
    <xf numFmtId="0" fontId="65" fillId="0" borderId="4" xfId="0" applyFont="1" applyBorder="1" applyAlignment="1">
      <alignment horizontal="center" vertical="center" wrapText="1"/>
    </xf>
    <xf numFmtId="180" fontId="65" fillId="0" borderId="4" xfId="0" applyNumberFormat="1" applyFont="1" applyBorder="1" applyAlignment="1">
      <alignment horizontal="center" vertical="center"/>
    </xf>
    <xf numFmtId="180" fontId="65" fillId="0" borderId="6" xfId="0" applyNumberFormat="1" applyFont="1" applyBorder="1" applyAlignment="1">
      <alignment horizontal="center" vertical="center"/>
    </xf>
    <xf numFmtId="0" fontId="62" fillId="0" borderId="4" xfId="0" applyFont="1" applyBorder="1" applyAlignment="1">
      <alignment vertical="center"/>
    </xf>
    <xf numFmtId="0" fontId="12" fillId="0" borderId="4" xfId="0" applyFont="1" applyBorder="1" applyAlignment="1">
      <alignment vertical="center"/>
    </xf>
    <xf numFmtId="178" fontId="12" fillId="0" borderId="22" xfId="0" applyNumberFormat="1" applyFont="1" applyBorder="1" applyAlignment="1" applyProtection="1">
      <alignment horizontal="center" vertical="center"/>
      <protection locked="0"/>
    </xf>
    <xf numFmtId="0" fontId="39" fillId="2" borderId="23" xfId="0" applyFont="1" applyFill="1" applyBorder="1" applyAlignment="1" applyProtection="1">
      <alignment horizontal="center" vertical="center"/>
      <protection locked="0" hidden="1"/>
    </xf>
    <xf numFmtId="178" fontId="48"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protection locked="0"/>
    </xf>
    <xf numFmtId="178" fontId="48"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protection locked="0"/>
    </xf>
    <xf numFmtId="178" fontId="48"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protection locked="0"/>
    </xf>
    <xf numFmtId="0" fontId="39" fillId="2" borderId="28" xfId="0" applyFont="1" applyFill="1" applyBorder="1" applyAlignment="1" applyProtection="1">
      <alignment horizontal="center" vertical="center"/>
      <protection locked="0" hidden="1"/>
    </xf>
    <xf numFmtId="178" fontId="48" fillId="0" borderId="28" xfId="0" applyNumberFormat="1" applyFont="1" applyBorder="1" applyAlignment="1" applyProtection="1">
      <alignment horizontal="center" vertical="center"/>
    </xf>
    <xf numFmtId="0" fontId="16" fillId="0" borderId="0" xfId="0" applyFont="1" applyAlignment="1">
      <alignment vertical="center"/>
    </xf>
    <xf numFmtId="0" fontId="0" fillId="0" borderId="0" xfId="0" applyAlignment="1">
      <alignment vertical="center"/>
    </xf>
    <xf numFmtId="0" fontId="42" fillId="0" borderId="0" xfId="0" applyFont="1" applyAlignment="1">
      <alignment vertical="center"/>
    </xf>
    <xf numFmtId="0" fontId="16" fillId="0" borderId="4" xfId="1" applyFont="1" applyFill="1" applyBorder="1" applyAlignment="1">
      <alignment vertical="center" shrinkToFit="1"/>
    </xf>
    <xf numFmtId="0" fontId="2" fillId="0" borderId="4" xfId="1" applyBorder="1" applyAlignment="1">
      <alignment vertical="center" shrinkToFit="1"/>
    </xf>
    <xf numFmtId="0" fontId="12" fillId="0" borderId="4" xfId="1" applyFont="1" applyBorder="1" applyAlignment="1">
      <alignment vertical="center" shrinkToFit="1"/>
    </xf>
    <xf numFmtId="0" fontId="19" fillId="0" borderId="4" xfId="3" applyFont="1" applyFill="1" applyBorder="1" applyAlignment="1">
      <alignment vertical="center" shrinkToFit="1"/>
    </xf>
    <xf numFmtId="0" fontId="69" fillId="0" borderId="0" xfId="1" applyFont="1">
      <alignment vertical="center"/>
    </xf>
    <xf numFmtId="0" fontId="70" fillId="0" borderId="0" xfId="1" applyFont="1">
      <alignment vertical="center"/>
    </xf>
    <xf numFmtId="0" fontId="12" fillId="0" borderId="4" xfId="4" applyFont="1" applyBorder="1" applyAlignment="1">
      <alignment horizontal="center" vertical="center"/>
    </xf>
    <xf numFmtId="0" fontId="39" fillId="2" borderId="22" xfId="0" applyFont="1" applyFill="1" applyBorder="1" applyAlignment="1" applyProtection="1">
      <alignment horizontal="center" vertical="center"/>
      <protection locked="0" hidden="1"/>
    </xf>
    <xf numFmtId="0" fontId="46" fillId="0" borderId="4" xfId="1" applyFont="1" applyBorder="1" applyAlignment="1">
      <alignment horizontal="distributed" vertical="center" wrapText="1"/>
    </xf>
    <xf numFmtId="0" fontId="71" fillId="0" borderId="0" xfId="1" applyFont="1">
      <alignment vertical="center"/>
    </xf>
    <xf numFmtId="0" fontId="65" fillId="0" borderId="4" xfId="4" applyFont="1" applyBorder="1" applyAlignment="1">
      <alignment horizontal="center" vertical="center" wrapText="1"/>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39" fillId="2" borderId="37" xfId="4" applyFont="1" applyFill="1" applyBorder="1" applyAlignment="1" applyProtection="1">
      <alignment horizontal="center" vertical="center"/>
      <protection locked="0" hidden="1"/>
    </xf>
    <xf numFmtId="178" fontId="48" fillId="0" borderId="37" xfId="4" applyNumberFormat="1" applyFont="1" applyBorder="1" applyAlignment="1" applyProtection="1">
      <alignment horizontal="center" vertical="center"/>
    </xf>
    <xf numFmtId="0" fontId="0" fillId="0" borderId="0" xfId="0" applyFont="1" applyAlignment="1">
      <alignment vertical="center"/>
    </xf>
    <xf numFmtId="0" fontId="72" fillId="0" borderId="0" xfId="1" applyFont="1">
      <alignment vertical="center"/>
    </xf>
    <xf numFmtId="0" fontId="73" fillId="0" borderId="0" xfId="1" applyFont="1">
      <alignment vertical="center"/>
    </xf>
    <xf numFmtId="0" fontId="38" fillId="0" borderId="0" xfId="0" applyFont="1" applyAlignment="1" applyProtection="1">
      <alignment vertical="center"/>
      <protection locked="0"/>
    </xf>
    <xf numFmtId="0" fontId="0" fillId="0" borderId="0" xfId="0" applyAlignment="1" applyProtection="1">
      <alignment vertical="center"/>
      <protection locked="0"/>
    </xf>
    <xf numFmtId="0" fontId="17" fillId="0" borderId="0" xfId="0" applyFont="1" applyAlignment="1" applyProtection="1">
      <alignment horizontal="right"/>
      <protection locked="0"/>
    </xf>
    <xf numFmtId="0" fontId="17" fillId="0" borderId="0" xfId="0" applyFont="1" applyAlignment="1">
      <alignment vertical="center"/>
    </xf>
    <xf numFmtId="0" fontId="0" fillId="0" borderId="0" xfId="0" applyAlignment="1" applyProtection="1">
      <alignment horizontal="center" vertical="center"/>
      <protection locked="0"/>
    </xf>
    <xf numFmtId="0" fontId="41" fillId="0" borderId="0" xfId="0" applyFont="1" applyAlignment="1" applyProtection="1">
      <alignment wrapText="1"/>
      <protection locked="0"/>
    </xf>
    <xf numFmtId="0" fontId="42" fillId="0" borderId="0" xfId="0" applyFont="1" applyAlignment="1" applyProtection="1">
      <alignment vertical="top" wrapText="1"/>
      <protection locked="0"/>
    </xf>
    <xf numFmtId="0" fontId="43" fillId="0" borderId="0" xfId="0" applyFont="1" applyAlignment="1" applyProtection="1">
      <alignment wrapText="1"/>
      <protection locked="0"/>
    </xf>
    <xf numFmtId="0" fontId="41" fillId="0" borderId="0" xfId="4" applyFont="1" applyAlignment="1" applyProtection="1">
      <alignment wrapText="1"/>
      <protection locked="0"/>
    </xf>
    <xf numFmtId="0" fontId="42" fillId="0" borderId="0" xfId="4" applyFont="1" applyAlignment="1" applyProtection="1">
      <alignment vertical="top" wrapText="1"/>
      <protection locked="0"/>
    </xf>
    <xf numFmtId="0" fontId="43" fillId="0" borderId="0" xfId="4" applyFont="1" applyAlignment="1" applyProtection="1">
      <alignment wrapText="1"/>
      <protection locked="0"/>
    </xf>
    <xf numFmtId="0" fontId="42" fillId="0" borderId="0" xfId="4" applyFont="1" applyAlignment="1">
      <alignment vertical="top" wrapText="1"/>
    </xf>
    <xf numFmtId="0" fontId="17" fillId="0" borderId="0" xfId="0" applyFont="1" applyAlignment="1">
      <alignment vertical="center"/>
    </xf>
    <xf numFmtId="0" fontId="17" fillId="0" borderId="0" xfId="0" applyFont="1" applyFill="1" applyBorder="1" applyAlignment="1" applyProtection="1">
      <alignment horizontal="right"/>
      <protection locked="0"/>
    </xf>
    <xf numFmtId="0" fontId="0" fillId="0" borderId="0" xfId="0" applyFill="1" applyBorder="1" applyAlignment="1" applyProtection="1">
      <alignment vertical="center"/>
      <protection locked="0"/>
    </xf>
    <xf numFmtId="0" fontId="38" fillId="0" borderId="0" xfId="0" applyFont="1" applyFill="1" applyBorder="1" applyAlignment="1" applyProtection="1">
      <alignment vertical="center"/>
      <protection locked="0"/>
    </xf>
    <xf numFmtId="0" fontId="17" fillId="0" borderId="0" xfId="0" applyFont="1" applyFill="1" applyBorder="1" applyAlignment="1" applyProtection="1">
      <alignment wrapText="1"/>
      <protection locked="0"/>
    </xf>
    <xf numFmtId="0" fontId="17" fillId="0" borderId="0" xfId="0" applyFont="1" applyFill="1" applyBorder="1" applyAlignment="1" applyProtection="1">
      <protection locked="0"/>
    </xf>
    <xf numFmtId="0" fontId="38" fillId="0" borderId="0" xfId="0" applyFont="1" applyFill="1" applyBorder="1" applyAlignment="1" applyProtection="1">
      <protection locked="0"/>
    </xf>
    <xf numFmtId="0" fontId="0" fillId="0" borderId="0" xfId="4" applyFont="1" applyFill="1" applyAlignment="1"/>
    <xf numFmtId="0" fontId="17" fillId="0" borderId="0" xfId="4" applyFont="1" applyFill="1">
      <alignment vertical="center"/>
    </xf>
    <xf numFmtId="0" fontId="38" fillId="0" borderId="0" xfId="0" applyFont="1" applyFill="1" applyAlignment="1">
      <alignment vertical="center"/>
    </xf>
    <xf numFmtId="0" fontId="12" fillId="0" borderId="4" xfId="4" applyFont="1" applyBorder="1" applyAlignment="1">
      <alignment horizontal="center" vertical="center"/>
    </xf>
    <xf numFmtId="0" fontId="3" fillId="0" borderId="0" xfId="1" applyFont="1" applyBorder="1" applyAlignment="1" applyProtection="1">
      <alignment horizontal="left" vertical="center"/>
    </xf>
    <xf numFmtId="0" fontId="3" fillId="0" borderId="0" xfId="1" applyFont="1" applyBorder="1" applyAlignment="1" applyProtection="1">
      <alignment horizontal="distributed" vertical="top"/>
    </xf>
    <xf numFmtId="0" fontId="3" fillId="0" borderId="0" xfId="1" applyFont="1" applyBorder="1" applyAlignment="1" applyProtection="1">
      <alignment vertical="top" wrapText="1"/>
      <protection locked="0"/>
    </xf>
    <xf numFmtId="0" fontId="6" fillId="0" borderId="0" xfId="1" applyFont="1" applyAlignment="1" applyProtection="1">
      <alignment horizontal="left" vertical="top" wrapText="1"/>
    </xf>
    <xf numFmtId="0" fontId="3" fillId="0" borderId="0" xfId="1" applyFont="1" applyAlignment="1" applyProtection="1">
      <alignment horizontal="distributed" vertical="top"/>
    </xf>
    <xf numFmtId="49" fontId="3" fillId="0" borderId="0" xfId="1" applyNumberFormat="1" applyFont="1" applyBorder="1" applyAlignment="1" applyProtection="1">
      <alignment vertical="top" wrapText="1"/>
      <protection locked="0"/>
    </xf>
    <xf numFmtId="0" fontId="3" fillId="0" borderId="0" xfId="1" applyFont="1" applyBorder="1" applyAlignment="1" applyProtection="1">
      <alignment horizontal="center" vertical="top" wrapText="1"/>
      <protection locked="0"/>
    </xf>
    <xf numFmtId="0" fontId="3" fillId="0" borderId="0" xfId="1" applyFont="1" applyBorder="1" applyAlignment="1" applyProtection="1">
      <alignment horizontal="right" vertical="top" wrapText="1"/>
      <protection locked="0"/>
    </xf>
    <xf numFmtId="0" fontId="7" fillId="0" borderId="3" xfId="1" applyFont="1" applyBorder="1" applyAlignment="1" applyProtection="1">
      <alignment horizontal="center" vertical="top" wrapText="1"/>
    </xf>
    <xf numFmtId="0" fontId="3" fillId="0" borderId="0" xfId="1" applyFont="1" applyBorder="1" applyAlignment="1" applyProtection="1">
      <alignment horizontal="center" vertical="center"/>
    </xf>
    <xf numFmtId="0" fontId="7" fillId="0" borderId="0" xfId="1" applyFont="1" applyAlignment="1" applyProtection="1">
      <alignment horizontal="left" vertical="top" wrapText="1"/>
    </xf>
    <xf numFmtId="0" fontId="3" fillId="0" borderId="0" xfId="1" applyFont="1" applyBorder="1" applyAlignment="1" applyProtection="1">
      <alignment horizontal="left" vertical="center" wrapText="1"/>
    </xf>
    <xf numFmtId="0" fontId="3" fillId="0" borderId="4" xfId="1" applyFont="1" applyBorder="1" applyAlignment="1" applyProtection="1">
      <alignment horizontal="center" vertical="center"/>
    </xf>
    <xf numFmtId="0" fontId="3" fillId="0" borderId="4" xfId="1" applyFont="1" applyBorder="1" applyAlignment="1" applyProtection="1">
      <alignment horizontal="distributed" vertical="center"/>
    </xf>
    <xf numFmtId="0" fontId="3" fillId="0" borderId="4" xfId="1" applyFont="1" applyBorder="1" applyAlignment="1" applyProtection="1">
      <alignment horizontal="left" vertical="center" wrapText="1"/>
      <protection locked="0"/>
    </xf>
    <xf numFmtId="0" fontId="17" fillId="2" borderId="5" xfId="0" applyFont="1" applyFill="1" applyBorder="1" applyAlignment="1" applyProtection="1">
      <alignment horizontal="center" wrapText="1"/>
      <protection locked="0"/>
    </xf>
    <xf numFmtId="0" fontId="32" fillId="0" borderId="0" xfId="4" applyFont="1" applyAlignment="1">
      <alignment horizontal="center" wrapText="1"/>
    </xf>
    <xf numFmtId="0" fontId="32" fillId="0" borderId="0" xfId="4" applyFont="1" applyBorder="1" applyAlignment="1">
      <alignment horizontal="center" wrapText="1"/>
    </xf>
    <xf numFmtId="0" fontId="67" fillId="2" borderId="0" xfId="4" applyFont="1" applyFill="1" applyAlignment="1">
      <alignment horizontal="right" vertical="center" shrinkToFit="1"/>
    </xf>
    <xf numFmtId="0" fontId="54" fillId="2" borderId="0" xfId="4" applyFont="1" applyFill="1" applyAlignment="1">
      <alignment horizontal="right" vertical="center" shrinkToFit="1"/>
    </xf>
    <xf numFmtId="0" fontId="34" fillId="0" borderId="0" xfId="4" applyFont="1" applyAlignment="1">
      <alignment horizontal="center" vertical="center"/>
    </xf>
    <xf numFmtId="0" fontId="35" fillId="0" borderId="0" xfId="4" applyFont="1" applyAlignment="1">
      <alignment horizontal="center" vertical="center"/>
    </xf>
    <xf numFmtId="0" fontId="37" fillId="0" borderId="0" xfId="4" applyFont="1" applyBorder="1" applyAlignment="1">
      <alignment horizontal="center" vertical="center"/>
    </xf>
    <xf numFmtId="0" fontId="38" fillId="2" borderId="0" xfId="0" applyFont="1" applyFill="1" applyAlignment="1" applyProtection="1">
      <alignment horizontal="right" vertical="center"/>
      <protection locked="0"/>
    </xf>
    <xf numFmtId="0" fontId="40" fillId="0" borderId="0" xfId="4" applyFont="1" applyBorder="1" applyAlignment="1">
      <alignment horizontal="center" wrapText="1"/>
    </xf>
    <xf numFmtId="0" fontId="0" fillId="0" borderId="0" xfId="0" applyFill="1" applyAlignment="1" applyProtection="1">
      <alignment vertical="center"/>
      <protection locked="0"/>
    </xf>
    <xf numFmtId="0" fontId="38" fillId="0" borderId="0" xfId="0" applyFont="1" applyFill="1" applyAlignment="1">
      <alignment vertical="center"/>
    </xf>
    <xf numFmtId="0" fontId="17" fillId="0" borderId="0" xfId="0" applyFont="1" applyAlignment="1">
      <alignment vertical="center"/>
    </xf>
    <xf numFmtId="0" fontId="38" fillId="0" borderId="0" xfId="0" applyFont="1" applyFill="1" applyAlignment="1" applyProtection="1">
      <alignment horizontal="right"/>
      <protection locked="0"/>
    </xf>
    <xf numFmtId="0" fontId="41" fillId="0" borderId="0" xfId="0" applyFont="1" applyFill="1" applyBorder="1" applyAlignment="1" applyProtection="1">
      <alignment wrapText="1"/>
      <protection locked="0"/>
    </xf>
    <xf numFmtId="0" fontId="32" fillId="0" borderId="0" xfId="4" applyFont="1" applyBorder="1" applyAlignment="1">
      <alignment horizontal="center" vertical="center" wrapText="1"/>
    </xf>
    <xf numFmtId="0" fontId="38" fillId="0" borderId="0" xfId="0" applyFont="1" applyAlignment="1" applyProtection="1">
      <alignment horizontal="right"/>
      <protection locked="0"/>
    </xf>
    <xf numFmtId="0" fontId="41" fillId="2" borderId="10" xfId="0" applyFont="1" applyFill="1" applyBorder="1" applyAlignment="1" applyProtection="1">
      <alignment horizontal="center" wrapText="1"/>
      <protection locked="0"/>
    </xf>
    <xf numFmtId="0" fontId="41" fillId="2" borderId="10" xfId="0" applyFont="1" applyFill="1" applyBorder="1" applyAlignment="1" applyProtection="1">
      <alignment horizontal="left" wrapText="1"/>
      <protection locked="0"/>
    </xf>
    <xf numFmtId="0" fontId="41" fillId="2" borderId="5" xfId="0" applyFont="1" applyFill="1" applyBorder="1" applyAlignment="1" applyProtection="1">
      <alignment wrapText="1"/>
      <protection locked="0"/>
    </xf>
    <xf numFmtId="0" fontId="12" fillId="0" borderId="7" xfId="4" applyFont="1" applyBorder="1" applyAlignment="1">
      <alignment horizontal="center" vertical="center"/>
    </xf>
    <xf numFmtId="0" fontId="12" fillId="0" borderId="10" xfId="4" applyFont="1" applyBorder="1" applyAlignment="1">
      <alignment horizontal="center" vertical="center"/>
    </xf>
    <xf numFmtId="0" fontId="12" fillId="0" borderId="9" xfId="4" applyFont="1" applyBorder="1" applyAlignment="1">
      <alignment horizontal="center" vertical="center"/>
    </xf>
    <xf numFmtId="0" fontId="12" fillId="3" borderId="7" xfId="4" applyFont="1" applyFill="1" applyBorder="1" applyAlignment="1" applyProtection="1">
      <alignment horizontal="center" vertical="center" wrapText="1"/>
      <protection locked="0"/>
    </xf>
    <xf numFmtId="0" fontId="12" fillId="3" borderId="10" xfId="4" applyFont="1" applyFill="1" applyBorder="1" applyAlignment="1" applyProtection="1">
      <alignment horizontal="center" vertical="center" wrapText="1"/>
      <protection locked="0"/>
    </xf>
    <xf numFmtId="0" fontId="12" fillId="3" borderId="9" xfId="4" applyFont="1" applyFill="1" applyBorder="1" applyAlignment="1" applyProtection="1">
      <alignment horizontal="center" vertical="center" wrapText="1"/>
      <protection locked="0"/>
    </xf>
    <xf numFmtId="0" fontId="12" fillId="0" borderId="6" xfId="4" applyFont="1" applyBorder="1" applyAlignment="1" applyProtection="1">
      <alignment horizontal="center" vertical="center"/>
      <protection locked="0"/>
    </xf>
    <xf numFmtId="0" fontId="12" fillId="0" borderId="12" xfId="4" applyFont="1" applyBorder="1" applyAlignment="1" applyProtection="1">
      <alignment horizontal="center" vertical="center"/>
      <protection locked="0"/>
    </xf>
    <xf numFmtId="0" fontId="12" fillId="0" borderId="13" xfId="4" applyFont="1" applyBorder="1" applyAlignment="1" applyProtection="1">
      <alignment horizontal="center" vertical="center"/>
      <protection locked="0"/>
    </xf>
    <xf numFmtId="0" fontId="12" fillId="0" borderId="20" xfId="0" applyFont="1" applyBorder="1" applyAlignment="1" applyProtection="1">
      <alignment vertical="center" wrapText="1"/>
      <protection locked="0"/>
    </xf>
    <xf numFmtId="0" fontId="12" fillId="0" borderId="21" xfId="0" applyFont="1" applyBorder="1" applyAlignment="1" applyProtection="1">
      <alignment vertical="center" wrapText="1"/>
      <protection locked="0"/>
    </xf>
    <xf numFmtId="178" fontId="12"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xf>
    <xf numFmtId="178" fontId="48" fillId="3" borderId="14" xfId="4" applyNumberFormat="1" applyFont="1" applyFill="1" applyBorder="1" applyAlignment="1" applyProtection="1">
      <alignment horizontal="center" vertical="center"/>
    </xf>
    <xf numFmtId="178" fontId="48" fillId="3" borderId="11" xfId="4" applyNumberFormat="1" applyFont="1" applyFill="1" applyBorder="1" applyAlignment="1" applyProtection="1">
      <alignment horizontal="center" vertical="center"/>
    </xf>
    <xf numFmtId="178" fontId="48" fillId="3" borderId="15" xfId="4" applyNumberFormat="1" applyFont="1" applyFill="1" applyBorder="1" applyAlignment="1" applyProtection="1">
      <alignment horizontal="center" vertical="center"/>
    </xf>
    <xf numFmtId="0" fontId="12" fillId="0" borderId="24" xfId="0" applyFont="1" applyBorder="1" applyAlignment="1" applyProtection="1">
      <alignment vertical="center" wrapText="1"/>
      <protection locked="0"/>
    </xf>
    <xf numFmtId="0" fontId="12" fillId="0" borderId="25" xfId="0" applyFont="1" applyBorder="1" applyAlignment="1" applyProtection="1">
      <alignment vertical="center" wrapText="1"/>
      <protection locked="0"/>
    </xf>
    <xf numFmtId="0" fontId="12" fillId="3" borderId="18" xfId="4" applyFont="1" applyFill="1" applyBorder="1" applyAlignment="1" applyProtection="1">
      <alignment horizontal="center" vertical="center"/>
      <protection locked="0"/>
    </xf>
    <xf numFmtId="0" fontId="12" fillId="3" borderId="0" xfId="4" applyFont="1" applyFill="1" applyBorder="1" applyAlignment="1" applyProtection="1">
      <alignment horizontal="center" vertical="center"/>
      <protection locked="0"/>
    </xf>
    <xf numFmtId="0" fontId="12" fillId="3" borderId="19" xfId="4" applyFont="1" applyFill="1" applyBorder="1" applyAlignment="1" applyProtection="1">
      <alignment horizontal="center" vertical="center"/>
      <protection locked="0"/>
    </xf>
    <xf numFmtId="0" fontId="12" fillId="0" borderId="26" xfId="0" applyFont="1" applyBorder="1" applyAlignment="1" applyProtection="1">
      <alignment vertical="center" wrapText="1"/>
      <protection locked="0"/>
    </xf>
    <xf numFmtId="0" fontId="12" fillId="0" borderId="27" xfId="0" applyFont="1" applyBorder="1" applyAlignment="1" applyProtection="1">
      <alignment vertical="center" wrapText="1"/>
      <protection locked="0"/>
    </xf>
    <xf numFmtId="0" fontId="12" fillId="3" borderId="16" xfId="4" applyFont="1" applyFill="1" applyBorder="1" applyAlignment="1" applyProtection="1">
      <alignment horizontal="center" vertical="center"/>
      <protection locked="0"/>
    </xf>
    <xf numFmtId="0" fontId="12" fillId="3" borderId="5" xfId="4" applyFont="1" applyFill="1" applyBorder="1" applyAlignment="1" applyProtection="1">
      <alignment horizontal="center" vertical="center"/>
      <protection locked="0"/>
    </xf>
    <xf numFmtId="0" fontId="12" fillId="3" borderId="17" xfId="4" applyFont="1" applyFill="1" applyBorder="1" applyAlignment="1" applyProtection="1">
      <alignment horizontal="center" vertical="center"/>
      <protection locked="0"/>
    </xf>
    <xf numFmtId="178" fontId="39" fillId="0" borderId="0" xfId="4" applyNumberFormat="1" applyFont="1" applyBorder="1" applyAlignment="1" applyProtection="1">
      <alignment horizontal="center" vertical="center"/>
      <protection locked="0"/>
    </xf>
    <xf numFmtId="0" fontId="39" fillId="0" borderId="19" xfId="4" applyFont="1" applyBorder="1" applyAlignment="1" applyProtection="1">
      <alignment horizontal="center" vertical="center"/>
      <protection locked="0"/>
    </xf>
    <xf numFmtId="0" fontId="12" fillId="0" borderId="14" xfId="4" applyFont="1" applyBorder="1" applyAlignment="1" applyProtection="1">
      <alignment horizontal="left" vertical="center" shrinkToFit="1"/>
      <protection locked="0"/>
    </xf>
    <xf numFmtId="0" fontId="12" fillId="0" borderId="15" xfId="4" applyFont="1" applyBorder="1" applyAlignment="1" applyProtection="1">
      <alignment horizontal="left" vertical="center" shrinkToFit="1"/>
      <protection locked="0"/>
    </xf>
    <xf numFmtId="0" fontId="12" fillId="0" borderId="18" xfId="4" applyFont="1" applyBorder="1" applyAlignment="1" applyProtection="1">
      <alignment horizontal="left" vertical="center" shrinkToFit="1"/>
      <protection locked="0"/>
    </xf>
    <xf numFmtId="0" fontId="12" fillId="0" borderId="19" xfId="4" applyFont="1" applyBorder="1" applyAlignment="1" applyProtection="1">
      <alignment horizontal="left" vertical="center" shrinkToFit="1"/>
      <protection locked="0"/>
    </xf>
    <xf numFmtId="0" fontId="12" fillId="0" borderId="16" xfId="4" applyFont="1" applyBorder="1" applyAlignment="1" applyProtection="1">
      <alignment horizontal="left" vertical="center" shrinkToFit="1"/>
      <protection locked="0"/>
    </xf>
    <xf numFmtId="0" fontId="12" fillId="0" borderId="17" xfId="4" applyFont="1" applyBorder="1" applyAlignment="1" applyProtection="1">
      <alignment horizontal="left" vertical="center" shrinkToFit="1"/>
      <protection locked="0"/>
    </xf>
    <xf numFmtId="0" fontId="50" fillId="0" borderId="20" xfId="4" applyFont="1" applyFill="1" applyBorder="1" applyAlignment="1" applyProtection="1">
      <alignment vertical="center" wrapText="1"/>
      <protection locked="0"/>
    </xf>
    <xf numFmtId="0" fontId="50" fillId="0" borderId="21" xfId="4" applyFont="1" applyFill="1" applyBorder="1" applyAlignment="1" applyProtection="1">
      <alignment vertical="center" wrapText="1"/>
      <protection locked="0"/>
    </xf>
    <xf numFmtId="178" fontId="12" fillId="0" borderId="6" xfId="4" applyNumberFormat="1" applyFont="1" applyBorder="1" applyAlignment="1" applyProtection="1">
      <alignment horizontal="center" vertical="center"/>
    </xf>
    <xf numFmtId="178" fontId="12" fillId="0" borderId="12" xfId="4" applyNumberFormat="1" applyFont="1" applyBorder="1" applyAlignment="1" applyProtection="1">
      <alignment horizontal="center" vertical="center"/>
    </xf>
    <xf numFmtId="178" fontId="12" fillId="0" borderId="13" xfId="4" applyNumberFormat="1" applyFont="1" applyBorder="1" applyAlignment="1" applyProtection="1">
      <alignment horizontal="center" vertical="center"/>
    </xf>
    <xf numFmtId="178" fontId="39" fillId="0" borderId="0" xfId="4" applyNumberFormat="1" applyFont="1" applyBorder="1" applyAlignment="1" applyProtection="1">
      <alignment horizontal="center" vertical="center"/>
    </xf>
    <xf numFmtId="0" fontId="50" fillId="3" borderId="14" xfId="4" applyFont="1" applyFill="1" applyBorder="1" applyAlignment="1" applyProtection="1">
      <alignment horizontal="center" vertical="center" wrapText="1"/>
      <protection locked="0"/>
    </xf>
    <xf numFmtId="0" fontId="50" fillId="3" borderId="11" xfId="4" applyFont="1" applyFill="1" applyBorder="1" applyAlignment="1" applyProtection="1">
      <alignment horizontal="center" vertical="center" wrapText="1"/>
      <protection locked="0"/>
    </xf>
    <xf numFmtId="0" fontId="50" fillId="3" borderId="15" xfId="4" applyFont="1" applyFill="1" applyBorder="1" applyAlignment="1" applyProtection="1">
      <alignment horizontal="center" vertical="center" wrapText="1"/>
      <protection locked="0"/>
    </xf>
    <xf numFmtId="0" fontId="50" fillId="3" borderId="18" xfId="4" applyFont="1" applyFill="1" applyBorder="1" applyAlignment="1" applyProtection="1">
      <alignment horizontal="center" vertical="center" wrapText="1"/>
      <protection locked="0"/>
    </xf>
    <xf numFmtId="0" fontId="50" fillId="3" borderId="0" xfId="4" applyFont="1" applyFill="1" applyBorder="1" applyAlignment="1" applyProtection="1">
      <alignment horizontal="center" vertical="center" wrapText="1"/>
      <protection locked="0"/>
    </xf>
    <xf numFmtId="0" fontId="50" fillId="3" borderId="19" xfId="4" applyFont="1" applyFill="1" applyBorder="1" applyAlignment="1" applyProtection="1">
      <alignment horizontal="center" vertical="center" wrapText="1"/>
      <protection locked="0"/>
    </xf>
    <xf numFmtId="0" fontId="50" fillId="0" borderId="24" xfId="4" applyFont="1" applyFill="1" applyBorder="1" applyAlignment="1" applyProtection="1">
      <alignment vertical="center" wrapText="1"/>
      <protection locked="0"/>
    </xf>
    <xf numFmtId="0" fontId="50" fillId="0" borderId="25" xfId="4" applyFont="1" applyFill="1" applyBorder="1" applyAlignment="1" applyProtection="1">
      <alignment vertical="center" wrapText="1"/>
      <protection locked="0"/>
    </xf>
    <xf numFmtId="0" fontId="50" fillId="0" borderId="26" xfId="4" applyFont="1" applyFill="1" applyBorder="1" applyAlignment="1" applyProtection="1">
      <alignment vertical="center" wrapText="1"/>
      <protection locked="0"/>
    </xf>
    <xf numFmtId="0" fontId="50" fillId="0" borderId="27" xfId="4" applyFont="1" applyFill="1" applyBorder="1" applyAlignment="1" applyProtection="1">
      <alignment vertical="center" wrapText="1"/>
      <protection locked="0"/>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0" fontId="50" fillId="3" borderId="18" xfId="4" applyFont="1" applyFill="1" applyBorder="1" applyAlignment="1" applyProtection="1">
      <alignment horizontal="center" vertical="center"/>
      <protection locked="0"/>
    </xf>
    <xf numFmtId="0" fontId="50" fillId="3" borderId="0" xfId="4" applyFont="1" applyFill="1" applyBorder="1" applyAlignment="1" applyProtection="1">
      <alignment horizontal="center" vertical="center"/>
      <protection locked="0"/>
    </xf>
    <xf numFmtId="0" fontId="50" fillId="3" borderId="19" xfId="4" applyFont="1" applyFill="1" applyBorder="1" applyAlignment="1" applyProtection="1">
      <alignment horizontal="center" vertical="center"/>
      <protection locked="0"/>
    </xf>
    <xf numFmtId="178" fontId="48" fillId="3" borderId="18" xfId="4" applyNumberFormat="1" applyFont="1" applyFill="1" applyBorder="1" applyAlignment="1" applyProtection="1">
      <alignment horizontal="center" vertical="center"/>
    </xf>
    <xf numFmtId="178" fontId="48" fillId="3" borderId="0" xfId="4" applyNumberFormat="1" applyFont="1" applyFill="1" applyBorder="1" applyAlignment="1" applyProtection="1">
      <alignment horizontal="center" vertical="center"/>
    </xf>
    <xf numFmtId="178" fontId="48" fillId="3" borderId="19" xfId="4" applyNumberFormat="1" applyFont="1" applyFill="1" applyBorder="1" applyAlignment="1" applyProtection="1">
      <alignment horizontal="center" vertical="center"/>
    </xf>
    <xf numFmtId="0" fontId="50" fillId="3" borderId="14" xfId="4" applyFont="1" applyFill="1" applyBorder="1" applyAlignment="1" applyProtection="1">
      <alignment horizontal="center" vertical="center"/>
      <protection locked="0"/>
    </xf>
    <xf numFmtId="0" fontId="50" fillId="3" borderId="11" xfId="4" applyFont="1" applyFill="1" applyBorder="1" applyAlignment="1" applyProtection="1">
      <alignment horizontal="center" vertical="center"/>
      <protection locked="0"/>
    </xf>
    <xf numFmtId="0" fontId="50" fillId="3" borderId="15" xfId="4" applyFont="1" applyFill="1" applyBorder="1" applyAlignment="1" applyProtection="1">
      <alignment horizontal="center" vertical="center"/>
      <protection locked="0"/>
    </xf>
    <xf numFmtId="0" fontId="12" fillId="0" borderId="20" xfId="4" applyFont="1" applyBorder="1" applyAlignment="1" applyProtection="1">
      <alignment vertical="center" wrapText="1"/>
      <protection locked="0"/>
    </xf>
    <xf numFmtId="0" fontId="12" fillId="0" borderId="21" xfId="4" applyFont="1" applyBorder="1" applyAlignment="1" applyProtection="1">
      <alignment vertical="center" wrapText="1"/>
      <protection locked="0"/>
    </xf>
    <xf numFmtId="0" fontId="49" fillId="3" borderId="14" xfId="4" applyFont="1" applyFill="1" applyBorder="1" applyAlignment="1" applyProtection="1">
      <alignment horizontal="center"/>
      <protection locked="0"/>
    </xf>
    <xf numFmtId="0" fontId="49" fillId="3" borderId="11" xfId="4" applyFont="1" applyFill="1" applyBorder="1" applyAlignment="1" applyProtection="1">
      <alignment horizontal="center"/>
      <protection locked="0"/>
    </xf>
    <xf numFmtId="0" fontId="49" fillId="3" borderId="15" xfId="4" applyFont="1" applyFill="1" applyBorder="1" applyAlignment="1" applyProtection="1">
      <alignment horizontal="center"/>
      <protection locked="0"/>
    </xf>
    <xf numFmtId="0" fontId="12" fillId="0" borderId="24" xfId="4" applyFont="1" applyBorder="1" applyAlignment="1" applyProtection="1">
      <alignment vertical="center" wrapText="1"/>
      <protection locked="0"/>
    </xf>
    <xf numFmtId="0" fontId="12" fillId="0" borderId="25" xfId="4" applyFont="1" applyBorder="1" applyAlignment="1" applyProtection="1">
      <alignment vertical="center" wrapText="1"/>
      <protection locked="0"/>
    </xf>
    <xf numFmtId="0" fontId="49" fillId="3" borderId="18" xfId="4" applyFont="1" applyFill="1" applyBorder="1" applyAlignment="1" applyProtection="1">
      <alignment horizontal="center" vertical="top"/>
      <protection locked="0"/>
    </xf>
    <xf numFmtId="0" fontId="49" fillId="3" borderId="0" xfId="4" applyFont="1" applyFill="1" applyBorder="1" applyAlignment="1" applyProtection="1">
      <alignment horizontal="center" vertical="top"/>
      <protection locked="0"/>
    </xf>
    <xf numFmtId="0" fontId="49" fillId="3" borderId="19" xfId="4" applyFont="1" applyFill="1" applyBorder="1" applyAlignment="1" applyProtection="1">
      <alignment horizontal="center" vertical="top"/>
      <protection locked="0"/>
    </xf>
    <xf numFmtId="0" fontId="12" fillId="0" borderId="26" xfId="4" applyFont="1" applyBorder="1" applyAlignment="1" applyProtection="1">
      <alignment vertical="center"/>
      <protection locked="0"/>
    </xf>
    <xf numFmtId="0" fontId="12" fillId="0" borderId="27" xfId="4" applyFont="1" applyBorder="1" applyAlignment="1" applyProtection="1">
      <alignment vertical="center"/>
      <protection locked="0"/>
    </xf>
    <xf numFmtId="0" fontId="12" fillId="0" borderId="20" xfId="4" applyFont="1" applyBorder="1" applyAlignment="1" applyProtection="1">
      <alignment vertical="center"/>
      <protection locked="0"/>
    </xf>
    <xf numFmtId="0" fontId="12" fillId="0" borderId="21" xfId="4" applyFont="1" applyBorder="1" applyAlignment="1" applyProtection="1">
      <alignment vertical="center"/>
      <protection locked="0"/>
    </xf>
    <xf numFmtId="0" fontId="49" fillId="0" borderId="20" xfId="4" applyFont="1" applyBorder="1" applyAlignment="1" applyProtection="1">
      <alignment vertical="center" wrapText="1"/>
      <protection locked="0"/>
    </xf>
    <xf numFmtId="0" fontId="49" fillId="0" borderId="21" xfId="4" applyFont="1" applyBorder="1" applyAlignment="1" applyProtection="1">
      <alignment vertical="center" wrapText="1"/>
      <protection locked="0"/>
    </xf>
    <xf numFmtId="0" fontId="12" fillId="3" borderId="14" xfId="4" applyFont="1" applyFill="1" applyBorder="1" applyAlignment="1" applyProtection="1">
      <alignment horizontal="center" vertical="center" wrapText="1"/>
      <protection locked="0"/>
    </xf>
    <xf numFmtId="0" fontId="12" fillId="3" borderId="11" xfId="4" applyFont="1" applyFill="1" applyBorder="1" applyAlignment="1" applyProtection="1">
      <alignment horizontal="center" vertical="center" wrapText="1"/>
      <protection locked="0"/>
    </xf>
    <xf numFmtId="0" fontId="12" fillId="3" borderId="15" xfId="4" applyFont="1" applyFill="1" applyBorder="1" applyAlignment="1" applyProtection="1">
      <alignment horizontal="center" vertical="center" wrapText="1"/>
      <protection locked="0"/>
    </xf>
    <xf numFmtId="0" fontId="49" fillId="0" borderId="24" xfId="4" applyFont="1" applyBorder="1" applyAlignment="1" applyProtection="1">
      <alignment vertical="center" wrapText="1"/>
      <protection locked="0"/>
    </xf>
    <xf numFmtId="0" fontId="49" fillId="0" borderId="25" xfId="4" applyFont="1" applyBorder="1" applyAlignment="1" applyProtection="1">
      <alignment vertical="center" wrapText="1"/>
      <protection locked="0"/>
    </xf>
    <xf numFmtId="0" fontId="49" fillId="3" borderId="18" xfId="4" applyFont="1" applyFill="1" applyBorder="1" applyAlignment="1" applyProtection="1">
      <alignment horizontal="center" vertical="center"/>
      <protection locked="0"/>
    </xf>
    <xf numFmtId="0" fontId="49" fillId="3" borderId="0" xfId="4" applyFont="1" applyFill="1" applyBorder="1" applyAlignment="1" applyProtection="1">
      <alignment horizontal="center" vertical="center"/>
      <protection locked="0"/>
    </xf>
    <xf numFmtId="0" fontId="49" fillId="3" borderId="19" xfId="4" applyFont="1" applyFill="1" applyBorder="1" applyAlignment="1" applyProtection="1">
      <alignment horizontal="center" vertical="center"/>
      <protection locked="0"/>
    </xf>
    <xf numFmtId="0" fontId="49" fillId="0" borderId="26" xfId="4" applyFont="1" applyBorder="1" applyAlignment="1" applyProtection="1">
      <alignment vertical="center" wrapText="1"/>
      <protection locked="0"/>
    </xf>
    <xf numFmtId="0" fontId="49" fillId="0" borderId="27" xfId="4" applyFont="1" applyBorder="1" applyAlignment="1" applyProtection="1">
      <alignment vertical="center" wrapText="1"/>
      <protection locked="0"/>
    </xf>
    <xf numFmtId="178" fontId="39" fillId="3" borderId="20" xfId="4" applyNumberFormat="1" applyFont="1" applyFill="1" applyBorder="1" applyAlignment="1" applyProtection="1">
      <alignment horizontal="center" vertical="center"/>
    </xf>
    <xf numFmtId="178" fontId="39" fillId="3" borderId="21" xfId="4" applyNumberFormat="1" applyFont="1" applyFill="1" applyBorder="1" applyAlignment="1" applyProtection="1">
      <alignment horizontal="center" vertical="center"/>
    </xf>
    <xf numFmtId="0" fontId="12" fillId="0" borderId="24" xfId="4" applyFont="1" applyBorder="1" applyAlignment="1" applyProtection="1">
      <alignment vertical="center"/>
      <protection locked="0"/>
    </xf>
    <xf numFmtId="0" fontId="12" fillId="0" borderId="25" xfId="4" applyFont="1" applyBorder="1" applyAlignment="1" applyProtection="1">
      <alignment vertical="center"/>
      <protection locked="0"/>
    </xf>
    <xf numFmtId="178" fontId="39" fillId="3" borderId="24" xfId="4" applyNumberFormat="1" applyFont="1" applyFill="1" applyBorder="1" applyAlignment="1" applyProtection="1">
      <alignment horizontal="center" vertical="center"/>
    </xf>
    <xf numFmtId="178" fontId="39" fillId="3" borderId="25" xfId="4" applyNumberFormat="1" applyFont="1" applyFill="1" applyBorder="1" applyAlignment="1" applyProtection="1">
      <alignment horizontal="center" vertical="center"/>
    </xf>
    <xf numFmtId="178" fontId="39" fillId="3" borderId="26" xfId="4" applyNumberFormat="1" applyFont="1" applyFill="1" applyBorder="1" applyAlignment="1" applyProtection="1">
      <alignment horizontal="center" vertical="center"/>
    </xf>
    <xf numFmtId="178" fontId="39" fillId="3" borderId="27" xfId="4" applyNumberFormat="1" applyFont="1" applyFill="1" applyBorder="1" applyAlignment="1" applyProtection="1">
      <alignment horizontal="center" vertical="center"/>
    </xf>
    <xf numFmtId="0" fontId="12" fillId="0" borderId="14" xfId="4" applyFont="1" applyBorder="1" applyAlignment="1" applyProtection="1">
      <alignment horizontal="left" vertical="center" wrapText="1" shrinkToFit="1"/>
      <protection locked="0"/>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12" fillId="3" borderId="16" xfId="4" applyFont="1" applyFill="1" applyBorder="1" applyAlignment="1" applyProtection="1">
      <alignment horizontal="center" vertical="center" wrapText="1"/>
      <protection locked="0"/>
    </xf>
    <xf numFmtId="0" fontId="12" fillId="3" borderId="5" xfId="4" applyFont="1" applyFill="1" applyBorder="1" applyAlignment="1" applyProtection="1">
      <alignment horizontal="center" vertical="center" wrapText="1"/>
      <protection locked="0"/>
    </xf>
    <xf numFmtId="0" fontId="12" fillId="3" borderId="17" xfId="4" applyFont="1" applyFill="1" applyBorder="1" applyAlignment="1" applyProtection="1">
      <alignment horizontal="center" vertical="center" wrapText="1"/>
      <protection locked="0"/>
    </xf>
    <xf numFmtId="0" fontId="12" fillId="0" borderId="26" xfId="4" applyFont="1" applyBorder="1" applyAlignment="1" applyProtection="1">
      <alignment vertical="center" wrapText="1"/>
      <protection locked="0"/>
    </xf>
    <xf numFmtId="0" fontId="12" fillId="0" borderId="27" xfId="4" applyFont="1" applyBorder="1" applyAlignment="1" applyProtection="1">
      <alignment vertical="center" wrapText="1"/>
      <protection locked="0"/>
    </xf>
    <xf numFmtId="0" fontId="50" fillId="5" borderId="20" xfId="4" applyFont="1" applyFill="1" applyBorder="1" applyAlignment="1" applyProtection="1">
      <alignment vertical="center"/>
      <protection locked="0"/>
    </xf>
    <xf numFmtId="0" fontId="50" fillId="5" borderId="21" xfId="4" applyFont="1" applyFill="1" applyBorder="1" applyAlignment="1" applyProtection="1">
      <alignment vertical="center"/>
      <protection locked="0"/>
    </xf>
    <xf numFmtId="0" fontId="49" fillId="5" borderId="24" xfId="4" applyFont="1" applyFill="1" applyBorder="1" applyAlignment="1" applyProtection="1">
      <alignment vertical="center"/>
      <protection locked="0"/>
    </xf>
    <xf numFmtId="0" fontId="49" fillId="5" borderId="25" xfId="4" applyFont="1" applyFill="1" applyBorder="1" applyAlignment="1" applyProtection="1">
      <alignment vertical="center"/>
      <protection locked="0"/>
    </xf>
    <xf numFmtId="0" fontId="49" fillId="5" borderId="26" xfId="4" applyFont="1" applyFill="1" applyBorder="1" applyAlignment="1" applyProtection="1">
      <alignment vertical="center"/>
      <protection locked="0"/>
    </xf>
    <xf numFmtId="0" fontId="49" fillId="5" borderId="27" xfId="4" applyFont="1" applyFill="1" applyBorder="1" applyAlignment="1" applyProtection="1">
      <alignment vertical="center"/>
      <protection locked="0"/>
    </xf>
    <xf numFmtId="0" fontId="12" fillId="0" borderId="14"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18" xfId="0" applyFont="1" applyBorder="1" applyAlignment="1" applyProtection="1">
      <alignment horizontal="left" vertical="center" shrinkToFit="1"/>
      <protection locked="0"/>
    </xf>
    <xf numFmtId="0" fontId="12" fillId="0" borderId="19"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7" xfId="0" applyFont="1" applyBorder="1" applyAlignment="1" applyProtection="1">
      <alignment horizontal="left" vertical="center" shrinkToFit="1"/>
      <protection locked="0"/>
    </xf>
    <xf numFmtId="0" fontId="12" fillId="0" borderId="20" xfId="0" applyFont="1" applyBorder="1" applyAlignment="1" applyProtection="1">
      <alignment vertical="center" shrinkToFit="1"/>
      <protection locked="0"/>
    </xf>
    <xf numFmtId="0" fontId="12" fillId="0" borderId="21" xfId="0" applyFont="1" applyBorder="1" applyAlignment="1" applyProtection="1">
      <alignment vertical="center" shrinkToFit="1"/>
      <protection locked="0"/>
    </xf>
    <xf numFmtId="0" fontId="12" fillId="0" borderId="14" xfId="4" applyFont="1" applyFill="1" applyBorder="1" applyAlignment="1" applyProtection="1">
      <alignment horizontal="left" vertical="center" shrinkToFit="1"/>
      <protection locked="0"/>
    </xf>
    <xf numFmtId="0" fontId="12" fillId="0" borderId="15" xfId="4" applyFont="1" applyFill="1" applyBorder="1" applyAlignment="1" applyProtection="1">
      <alignment horizontal="left" vertical="center" shrinkToFit="1"/>
      <protection locked="0"/>
    </xf>
    <xf numFmtId="0" fontId="12" fillId="0" borderId="16" xfId="4" applyFont="1" applyFill="1" applyBorder="1" applyAlignment="1" applyProtection="1">
      <alignment horizontal="left" vertical="center" shrinkToFit="1"/>
      <protection locked="0"/>
    </xf>
    <xf numFmtId="0" fontId="12" fillId="0" borderId="17" xfId="4" applyFont="1" applyFill="1" applyBorder="1" applyAlignment="1" applyProtection="1">
      <alignment horizontal="left" vertical="center" shrinkToFit="1"/>
      <protection locked="0"/>
    </xf>
    <xf numFmtId="0" fontId="65" fillId="0" borderId="14" xfId="4" applyFont="1" applyBorder="1" applyAlignment="1">
      <alignment horizontal="center" vertical="center" wrapText="1"/>
    </xf>
    <xf numFmtId="0" fontId="65" fillId="0" borderId="15" xfId="4" applyFont="1" applyBorder="1" applyAlignment="1">
      <alignment horizontal="center" vertical="center" wrapText="1"/>
    </xf>
    <xf numFmtId="0" fontId="65" fillId="0" borderId="7" xfId="4" applyFont="1" applyBorder="1" applyAlignment="1">
      <alignment horizontal="center" vertical="center" wrapText="1"/>
    </xf>
    <xf numFmtId="0" fontId="65" fillId="0" borderId="9" xfId="4" applyFont="1" applyBorder="1" applyAlignment="1">
      <alignment horizontal="center" vertical="center" wrapText="1"/>
    </xf>
    <xf numFmtId="0" fontId="57" fillId="0" borderId="7" xfId="4" applyFont="1" applyBorder="1" applyAlignment="1" applyProtection="1">
      <alignment horizontal="right" vertical="center"/>
      <protection locked="0"/>
    </xf>
    <xf numFmtId="0" fontId="57" fillId="0" borderId="10" xfId="4" applyFont="1" applyBorder="1" applyAlignment="1" applyProtection="1">
      <alignment horizontal="right" vertical="center"/>
      <protection locked="0"/>
    </xf>
    <xf numFmtId="0" fontId="55" fillId="3" borderId="7" xfId="4" applyFont="1" applyFill="1" applyBorder="1" applyAlignment="1" applyProtection="1">
      <alignment horizontal="center" vertical="center"/>
      <protection locked="0"/>
    </xf>
    <xf numFmtId="0" fontId="55" fillId="3" borderId="10" xfId="4" applyFont="1" applyFill="1" applyBorder="1" applyAlignment="1" applyProtection="1">
      <alignment horizontal="center" vertical="center"/>
      <protection locked="0"/>
    </xf>
    <xf numFmtId="0" fontId="55" fillId="3" borderId="9" xfId="4" applyFont="1" applyFill="1" applyBorder="1" applyAlignment="1" applyProtection="1">
      <alignment horizontal="center" vertical="center"/>
      <protection locked="0"/>
    </xf>
    <xf numFmtId="0" fontId="12" fillId="0" borderId="10" xfId="4" applyFont="1" applyFill="1" applyBorder="1" applyAlignment="1" applyProtection="1">
      <alignment vertical="center" shrinkToFit="1"/>
      <protection locked="0"/>
    </xf>
    <xf numFmtId="0" fontId="12" fillId="0" borderId="32" xfId="4" applyFont="1" applyBorder="1" applyAlignment="1" applyProtection="1">
      <alignment horizontal="center" vertical="center" wrapText="1"/>
      <protection locked="0"/>
    </xf>
    <xf numFmtId="0" fontId="65" fillId="0" borderId="6" xfId="4" applyFont="1" applyBorder="1" applyAlignment="1">
      <alignment horizontal="center" vertical="center"/>
    </xf>
    <xf numFmtId="0" fontId="65" fillId="0" borderId="12" xfId="4" applyFont="1" applyBorder="1" applyAlignment="1">
      <alignment horizontal="center" vertical="center"/>
    </xf>
    <xf numFmtId="0" fontId="65" fillId="0" borderId="13" xfId="4" applyFont="1" applyBorder="1" applyAlignment="1">
      <alignment horizontal="center" vertical="center"/>
    </xf>
    <xf numFmtId="0" fontId="62" fillId="0" borderId="7" xfId="4" applyFont="1" applyBorder="1" applyAlignment="1">
      <alignment horizontal="center" vertical="center"/>
    </xf>
    <xf numFmtId="0" fontId="1" fillId="0" borderId="7" xfId="4" applyBorder="1" applyAlignment="1">
      <alignment horizontal="center" vertical="center"/>
    </xf>
    <xf numFmtId="0" fontId="1" fillId="0" borderId="10" xfId="4" applyBorder="1" applyAlignment="1">
      <alignment horizontal="center" vertical="center"/>
    </xf>
    <xf numFmtId="0" fontId="1" fillId="0" borderId="9" xfId="4" applyBorder="1" applyAlignment="1">
      <alignment horizontal="center" vertical="center"/>
    </xf>
    <xf numFmtId="0" fontId="62" fillId="0" borderId="4" xfId="4" applyFont="1" applyBorder="1" applyAlignment="1">
      <alignment horizontal="center" vertical="center"/>
    </xf>
    <xf numFmtId="0" fontId="65" fillId="0" borderId="11" xfId="4" applyFont="1" applyBorder="1" applyAlignment="1">
      <alignment horizontal="center" vertical="center" wrapText="1"/>
    </xf>
    <xf numFmtId="0" fontId="65" fillId="0" borderId="4" xfId="4" applyFont="1" applyBorder="1" applyAlignment="1">
      <alignment horizontal="center" vertical="center" wrapText="1"/>
    </xf>
    <xf numFmtId="0" fontId="65" fillId="0" borderId="6" xfId="4" applyFont="1" applyBorder="1" applyAlignment="1">
      <alignment horizontal="center" vertical="center" wrapText="1"/>
    </xf>
    <xf numFmtId="0" fontId="65" fillId="0" borderId="13" xfId="4" applyFont="1" applyBorder="1" applyAlignment="1">
      <alignment horizontal="center" vertical="center" wrapText="1"/>
    </xf>
    <xf numFmtId="0" fontId="65" fillId="0" borderId="14" xfId="4" applyFont="1" applyBorder="1" applyAlignment="1">
      <alignment horizontal="center" vertical="center"/>
    </xf>
    <xf numFmtId="0" fontId="65" fillId="0" borderId="15" xfId="4" applyFont="1" applyBorder="1" applyAlignment="1">
      <alignment horizontal="center" vertical="center"/>
    </xf>
    <xf numFmtId="0" fontId="65" fillId="0" borderId="16" xfId="4" applyFont="1" applyBorder="1" applyAlignment="1">
      <alignment horizontal="center" vertical="center"/>
    </xf>
    <xf numFmtId="0" fontId="65" fillId="0" borderId="17" xfId="4" applyFont="1" applyBorder="1" applyAlignment="1">
      <alignment horizontal="center" vertical="center"/>
    </xf>
    <xf numFmtId="0" fontId="65" fillId="0" borderId="10" xfId="4" applyFont="1" applyBorder="1" applyAlignment="1">
      <alignment horizontal="center" vertical="center" wrapText="1"/>
    </xf>
    <xf numFmtId="0" fontId="12" fillId="0" borderId="4" xfId="4" applyFont="1" applyBorder="1" applyAlignment="1">
      <alignment horizontal="center" vertical="center"/>
    </xf>
    <xf numFmtId="0" fontId="65" fillId="0" borderId="12" xfId="4" applyFont="1" applyBorder="1" applyAlignment="1">
      <alignment horizontal="center" vertical="center" wrapText="1"/>
    </xf>
    <xf numFmtId="0" fontId="12" fillId="0" borderId="4" xfId="4" applyFont="1" applyBorder="1" applyAlignment="1">
      <alignment vertical="center" shrinkToFit="1"/>
    </xf>
    <xf numFmtId="0" fontId="12" fillId="0" borderId="7" xfId="4" applyFont="1" applyBorder="1" applyAlignment="1">
      <alignment vertical="center" shrinkToFit="1"/>
    </xf>
    <xf numFmtId="0" fontId="12" fillId="0" borderId="4" xfId="4" applyFont="1" applyBorder="1" applyAlignment="1">
      <alignment horizontal="left" vertical="center"/>
    </xf>
    <xf numFmtId="0" fontId="12" fillId="0" borderId="4" xfId="4" applyFont="1" applyBorder="1" applyAlignment="1">
      <alignment horizontal="left" vertical="center" wrapText="1"/>
    </xf>
    <xf numFmtId="0" fontId="38" fillId="0" borderId="0" xfId="4" applyFont="1" applyAlignment="1">
      <alignment vertical="center"/>
    </xf>
    <xf numFmtId="0" fontId="17" fillId="0" borderId="0" xfId="4" applyFont="1" applyAlignment="1">
      <alignment vertical="center"/>
    </xf>
    <xf numFmtId="0" fontId="62" fillId="0" borderId="10" xfId="4" applyFont="1" applyBorder="1" applyAlignment="1">
      <alignment horizontal="center" vertical="center"/>
    </xf>
    <xf numFmtId="0" fontId="12" fillId="0" borderId="7" xfId="4" applyFont="1" applyBorder="1" applyAlignment="1">
      <alignment vertical="center"/>
    </xf>
    <xf numFmtId="0" fontId="12" fillId="0" borderId="10" xfId="4" applyFont="1" applyBorder="1" applyAlignment="1">
      <alignment vertical="center"/>
    </xf>
    <xf numFmtId="0" fontId="12" fillId="0" borderId="7" xfId="4" applyFont="1" applyBorder="1" applyAlignment="1">
      <alignment horizontal="left" vertical="center"/>
    </xf>
    <xf numFmtId="0" fontId="12" fillId="0" borderId="9" xfId="4" applyFont="1" applyBorder="1" applyAlignment="1">
      <alignment horizontal="left" vertical="center"/>
    </xf>
    <xf numFmtId="0" fontId="62" fillId="0" borderId="7" xfId="4" applyFont="1" applyBorder="1" applyAlignment="1">
      <alignment horizontal="left" vertical="center"/>
    </xf>
    <xf numFmtId="0" fontId="62" fillId="0" borderId="14" xfId="4" applyFont="1" applyBorder="1" applyAlignment="1">
      <alignment horizontal="center" vertical="center" wrapText="1"/>
    </xf>
    <xf numFmtId="0" fontId="62" fillId="0" borderId="15" xfId="4" applyFont="1" applyBorder="1" applyAlignment="1">
      <alignment horizontal="center" vertical="center" wrapText="1"/>
    </xf>
    <xf numFmtId="0" fontId="62" fillId="0" borderId="18" xfId="4" applyFont="1" applyBorder="1" applyAlignment="1">
      <alignment horizontal="center" vertical="center" wrapText="1"/>
    </xf>
    <xf numFmtId="0" fontId="62" fillId="0" borderId="19" xfId="4" applyFont="1" applyBorder="1" applyAlignment="1">
      <alignment horizontal="center" vertical="center" wrapText="1"/>
    </xf>
    <xf numFmtId="0" fontId="62" fillId="0" borderId="16" xfId="4" applyFont="1" applyBorder="1" applyAlignment="1">
      <alignment horizontal="center" vertical="center" wrapText="1"/>
    </xf>
    <xf numFmtId="0" fontId="62" fillId="0" borderId="17" xfId="4" applyFont="1" applyBorder="1" applyAlignment="1">
      <alignment horizontal="center" vertical="center" wrapText="1"/>
    </xf>
    <xf numFmtId="0" fontId="12" fillId="0" borderId="4" xfId="4" applyFont="1" applyBorder="1" applyAlignment="1">
      <alignment vertical="center"/>
    </xf>
    <xf numFmtId="0" fontId="65" fillId="0" borderId="18" xfId="4" applyFont="1" applyBorder="1" applyAlignment="1">
      <alignment horizontal="center" vertical="center"/>
    </xf>
    <xf numFmtId="0" fontId="65" fillId="0" borderId="19" xfId="4" applyFont="1" applyBorder="1" applyAlignment="1">
      <alignment horizontal="center" vertical="center"/>
    </xf>
    <xf numFmtId="0" fontId="65" fillId="0" borderId="18" xfId="4" applyFont="1" applyBorder="1" applyAlignment="1">
      <alignment horizontal="center" vertical="center" wrapText="1"/>
    </xf>
    <xf numFmtId="0" fontId="65" fillId="0" borderId="19" xfId="4" applyFont="1" applyBorder="1" applyAlignment="1">
      <alignment horizontal="center" vertical="center" wrapText="1"/>
    </xf>
    <xf numFmtId="0" fontId="65" fillId="0" borderId="16" xfId="4" applyFont="1" applyBorder="1" applyAlignment="1">
      <alignment horizontal="center" vertical="center" wrapText="1"/>
    </xf>
    <xf numFmtId="0" fontId="65" fillId="0" borderId="17" xfId="4" applyFont="1" applyBorder="1" applyAlignment="1">
      <alignment horizontal="center" vertical="center" wrapText="1"/>
    </xf>
    <xf numFmtId="0" fontId="65" fillId="0" borderId="0" xfId="4" applyFont="1" applyBorder="1" applyAlignment="1">
      <alignment horizontal="center" vertical="center" wrapText="1"/>
    </xf>
    <xf numFmtId="0" fontId="65" fillId="0" borderId="5" xfId="4" applyFont="1" applyBorder="1" applyAlignment="1">
      <alignment horizontal="center" vertical="center" wrapText="1"/>
    </xf>
    <xf numFmtId="0" fontId="12" fillId="0" borderId="9" xfId="4" applyFont="1" applyBorder="1" applyAlignment="1">
      <alignment vertical="center"/>
    </xf>
    <xf numFmtId="0" fontId="62" fillId="0" borderId="5" xfId="4" applyFont="1" applyBorder="1" applyAlignment="1">
      <alignment horizontal="center"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62" fillId="0" borderId="7" xfId="4" applyFont="1" applyBorder="1" applyAlignment="1">
      <alignment vertical="center"/>
    </xf>
    <xf numFmtId="0" fontId="62" fillId="0" borderId="9" xfId="4" applyFont="1" applyBorder="1" applyAlignment="1">
      <alignment vertical="center"/>
    </xf>
    <xf numFmtId="0" fontId="12" fillId="0" borderId="7" xfId="4" applyFont="1" applyBorder="1" applyAlignment="1">
      <alignment vertical="center" wrapText="1"/>
    </xf>
    <xf numFmtId="0" fontId="12" fillId="0" borderId="10" xfId="4" applyFont="1" applyBorder="1" applyAlignment="1">
      <alignment vertical="center" wrapText="1"/>
    </xf>
    <xf numFmtId="0" fontId="12" fillId="0" borderId="9" xfId="4" applyFont="1" applyBorder="1" applyAlignment="1">
      <alignment vertical="center" wrapText="1"/>
    </xf>
    <xf numFmtId="0" fontId="62" fillId="0" borderId="4" xfId="0" applyFont="1" applyBorder="1" applyAlignment="1">
      <alignment horizontal="left" vertical="center"/>
    </xf>
    <xf numFmtId="0" fontId="12" fillId="0" borderId="4" xfId="0" applyFont="1" applyBorder="1" applyAlignment="1">
      <alignment horizontal="left" vertical="center"/>
    </xf>
    <xf numFmtId="0" fontId="12" fillId="0" borderId="24" xfId="0" applyFont="1" applyBorder="1" applyAlignment="1" applyProtection="1">
      <alignment horizontal="left" vertical="center" wrapText="1"/>
      <protection locked="0"/>
    </xf>
    <xf numFmtId="0" fontId="12" fillId="0" borderId="25" xfId="0" applyFont="1" applyBorder="1" applyAlignment="1" applyProtection="1">
      <alignment horizontal="left" vertical="center" wrapText="1"/>
      <protection locked="0"/>
    </xf>
    <xf numFmtId="0" fontId="66" fillId="0" borderId="4" xfId="4" applyFont="1" applyBorder="1" applyAlignment="1">
      <alignment horizontal="center" vertical="center" wrapText="1"/>
    </xf>
    <xf numFmtId="0" fontId="66" fillId="0" borderId="6" xfId="4" applyFont="1" applyBorder="1" applyAlignment="1">
      <alignment horizontal="center" vertical="center" wrapText="1"/>
    </xf>
    <xf numFmtId="0" fontId="58" fillId="0" borderId="11" xfId="4" applyFont="1" applyBorder="1" applyAlignment="1">
      <alignment vertical="center"/>
    </xf>
    <xf numFmtId="0" fontId="58" fillId="0" borderId="0" xfId="4" applyFont="1" applyBorder="1" applyAlignment="1">
      <alignment vertical="center"/>
    </xf>
    <xf numFmtId="0" fontId="59" fillId="0" borderId="11" xfId="4" applyFont="1" applyBorder="1" applyAlignment="1">
      <alignment horizontal="right"/>
    </xf>
    <xf numFmtId="0" fontId="59" fillId="0" borderId="0" xfId="4" applyFont="1" applyBorder="1" applyAlignment="1">
      <alignment horizontal="right"/>
    </xf>
    <xf numFmtId="0" fontId="12" fillId="0" borderId="0" xfId="4" applyFont="1" applyAlignment="1">
      <alignment vertical="center" wrapText="1"/>
    </xf>
    <xf numFmtId="0" fontId="10" fillId="0" borderId="0" xfId="1" applyFont="1" applyAlignment="1">
      <alignment horizontal="center" vertical="center"/>
    </xf>
    <xf numFmtId="0" fontId="8" fillId="0" borderId="9" xfId="1" applyFont="1" applyBorder="1" applyAlignment="1">
      <alignment horizontal="right" vertical="center" shrinkToFit="1"/>
    </xf>
    <xf numFmtId="0" fontId="8" fillId="0" borderId="7" xfId="1" applyFont="1" applyBorder="1" applyAlignment="1">
      <alignment horizontal="right" vertical="center" shrinkToFit="1"/>
    </xf>
    <xf numFmtId="176" fontId="8" fillId="2" borderId="5" xfId="1" applyNumberFormat="1" applyFont="1" applyFill="1" applyBorder="1" applyAlignment="1">
      <alignment horizontal="left" vertical="center"/>
    </xf>
    <xf numFmtId="0" fontId="9" fillId="0" borderId="0" xfId="1" applyFont="1" applyBorder="1" applyAlignment="1">
      <alignment vertical="center"/>
    </xf>
    <xf numFmtId="176" fontId="9" fillId="2" borderId="5" xfId="1" applyNumberFormat="1" applyFont="1" applyFill="1" applyBorder="1" applyAlignment="1">
      <alignment horizontal="center" vertical="center"/>
    </xf>
    <xf numFmtId="0" fontId="9" fillId="0" borderId="5" xfId="1" applyFont="1" applyBorder="1" applyAlignment="1">
      <alignment horizontal="center" vertical="center"/>
    </xf>
    <xf numFmtId="176" fontId="20" fillId="2" borderId="5" xfId="1" applyNumberFormat="1" applyFont="1" applyFill="1" applyBorder="1" applyAlignment="1">
      <alignment horizontal="center" vertical="center"/>
    </xf>
    <xf numFmtId="0" fontId="21" fillId="0" borderId="5" xfId="1" applyFont="1" applyBorder="1" applyAlignment="1">
      <alignment horizontal="center" vertical="center"/>
    </xf>
    <xf numFmtId="176" fontId="21" fillId="2" borderId="5" xfId="1" applyNumberFormat="1" applyFont="1" applyFill="1" applyBorder="1" applyAlignment="1">
      <alignment horizontal="left" vertical="center"/>
    </xf>
    <xf numFmtId="0" fontId="21" fillId="0" borderId="10" xfId="1" applyFont="1" applyBorder="1" applyAlignment="1">
      <alignment horizontal="center" vertical="center"/>
    </xf>
    <xf numFmtId="176" fontId="21" fillId="2" borderId="10" xfId="1" applyNumberFormat="1" applyFont="1" applyFill="1" applyBorder="1" applyAlignment="1">
      <alignment horizontal="left" vertical="center"/>
    </xf>
    <xf numFmtId="0" fontId="20" fillId="0" borderId="5" xfId="1" applyFont="1" applyBorder="1" applyAlignment="1">
      <alignment horizontal="center" vertical="center"/>
    </xf>
    <xf numFmtId="0" fontId="20" fillId="0" borderId="4" xfId="1" applyFont="1" applyBorder="1" applyAlignment="1">
      <alignment horizontal="center" vertical="center" wrapText="1"/>
    </xf>
    <xf numFmtId="0" fontId="20" fillId="0" borderId="4" xfId="1" applyFont="1" applyBorder="1" applyAlignment="1">
      <alignment horizontal="center" vertical="center"/>
    </xf>
    <xf numFmtId="0" fontId="20" fillId="0" borderId="12" xfId="1" applyFont="1" applyBorder="1" applyAlignment="1">
      <alignment vertical="center"/>
    </xf>
    <xf numFmtId="0" fontId="20" fillId="0" borderId="6" xfId="1" applyFont="1" applyBorder="1" applyAlignment="1">
      <alignment vertical="center"/>
    </xf>
    <xf numFmtId="0" fontId="20" fillId="0" borderId="0" xfId="1" applyFont="1" applyAlignment="1">
      <alignment horizontal="center" vertical="center"/>
    </xf>
    <xf numFmtId="0" fontId="20" fillId="0" borderId="13" xfId="1" applyFont="1" applyBorder="1" applyAlignment="1">
      <alignment vertical="center"/>
    </xf>
    <xf numFmtId="0" fontId="20" fillId="0" borderId="14" xfId="1" applyFont="1" applyBorder="1" applyAlignment="1">
      <alignment horizontal="left" vertical="center"/>
    </xf>
    <xf numFmtId="0" fontId="20" fillId="0" borderId="11" xfId="1" applyFont="1" applyBorder="1" applyAlignment="1">
      <alignment horizontal="left" vertical="center"/>
    </xf>
    <xf numFmtId="0" fontId="20" fillId="0" borderId="15" xfId="1" applyFont="1" applyBorder="1" applyAlignment="1">
      <alignment horizontal="left" vertical="center"/>
    </xf>
    <xf numFmtId="0" fontId="20" fillId="0" borderId="16" xfId="1" applyFont="1" applyBorder="1" applyAlignment="1">
      <alignment horizontal="left" vertical="center"/>
    </xf>
    <xf numFmtId="0" fontId="20" fillId="0" borderId="5" xfId="1" applyFont="1" applyBorder="1" applyAlignment="1">
      <alignment horizontal="left" vertical="center"/>
    </xf>
    <xf numFmtId="0" fontId="20" fillId="0" borderId="17" xfId="1" applyFont="1" applyBorder="1" applyAlignment="1">
      <alignment horizontal="left" vertical="center"/>
    </xf>
    <xf numFmtId="0" fontId="20" fillId="0" borderId="15" xfId="1" applyFont="1" applyBorder="1" applyAlignment="1">
      <alignment horizontal="center" vertical="center" shrinkToFit="1"/>
    </xf>
    <xf numFmtId="0" fontId="20" fillId="0" borderId="6" xfId="1" applyFont="1" applyBorder="1" applyAlignment="1">
      <alignment horizontal="center" vertical="center" shrinkToFit="1"/>
    </xf>
    <xf numFmtId="0" fontId="20" fillId="0" borderId="19" xfId="1" applyFont="1" applyBorder="1" applyAlignment="1">
      <alignment horizontal="center" vertical="center" shrinkToFit="1"/>
    </xf>
    <xf numFmtId="0" fontId="20" fillId="0" borderId="12" xfId="1" applyFont="1" applyBorder="1" applyAlignment="1">
      <alignment horizontal="center" vertical="center" shrinkToFit="1"/>
    </xf>
    <xf numFmtId="0" fontId="20" fillId="0" borderId="17" xfId="1" applyFont="1" applyBorder="1" applyAlignment="1">
      <alignment horizontal="center" vertical="center" shrinkToFit="1"/>
    </xf>
    <xf numFmtId="0" fontId="20" fillId="0" borderId="13" xfId="1" applyFont="1" applyBorder="1" applyAlignment="1">
      <alignment horizontal="center" vertical="center" shrinkToFit="1"/>
    </xf>
    <xf numFmtId="0" fontId="20" fillId="0" borderId="4" xfId="1" applyFont="1" applyBorder="1" applyAlignment="1">
      <alignment horizontal="center" vertical="center" shrinkToFit="1"/>
    </xf>
    <xf numFmtId="0" fontId="20" fillId="0" borderId="7" xfId="1" applyFont="1" applyBorder="1" applyAlignment="1">
      <alignment horizontal="center" vertical="center" shrinkToFit="1"/>
    </xf>
    <xf numFmtId="0" fontId="20" fillId="0" borderId="10" xfId="1" applyFont="1" applyBorder="1" applyAlignment="1">
      <alignment horizontal="center" vertical="center" shrinkToFit="1"/>
    </xf>
    <xf numFmtId="0" fontId="20" fillId="0" borderId="9" xfId="1" applyFont="1" applyBorder="1" applyAlignment="1">
      <alignment horizontal="center" vertical="center" shrinkToFit="1"/>
    </xf>
    <xf numFmtId="0" fontId="20" fillId="0" borderId="6" xfId="1" applyFont="1" applyBorder="1" applyAlignment="1">
      <alignment horizontal="center" vertical="center"/>
    </xf>
    <xf numFmtId="0" fontId="20" fillId="0" borderId="12" xfId="1" applyFont="1" applyBorder="1" applyAlignment="1">
      <alignment horizontal="center" vertical="center"/>
    </xf>
    <xf numFmtId="0" fontId="20" fillId="0" borderId="13" xfId="1" applyFont="1" applyBorder="1" applyAlignment="1">
      <alignment horizontal="center" vertical="center"/>
    </xf>
    <xf numFmtId="0" fontId="20" fillId="0" borderId="6" xfId="1" applyFont="1" applyBorder="1" applyAlignment="1">
      <alignment horizontal="center" vertical="center" wrapText="1"/>
    </xf>
    <xf numFmtId="0" fontId="20" fillId="0" borderId="14" xfId="1" applyFont="1" applyBorder="1" applyAlignment="1">
      <alignment horizontal="center" vertical="center" shrinkToFit="1"/>
    </xf>
    <xf numFmtId="0" fontId="20" fillId="0" borderId="18" xfId="1" applyFont="1" applyBorder="1" applyAlignment="1">
      <alignment horizontal="center" vertical="center" shrinkToFit="1"/>
    </xf>
    <xf numFmtId="0" fontId="20" fillId="0" borderId="16" xfId="1" applyFont="1" applyBorder="1" applyAlignment="1">
      <alignment horizontal="center" vertical="center" shrinkToFit="1"/>
    </xf>
    <xf numFmtId="0" fontId="20" fillId="0" borderId="4" xfId="1" applyFont="1" applyBorder="1" applyAlignment="1">
      <alignment horizontal="distributed" vertical="center" shrinkToFit="1"/>
    </xf>
    <xf numFmtId="0" fontId="20" fillId="0" borderId="4" xfId="1" applyFont="1" applyBorder="1" applyAlignment="1">
      <alignment horizontal="center" vertical="center" textRotation="255"/>
    </xf>
    <xf numFmtId="0" fontId="20" fillId="0" borderId="4" xfId="1" applyFont="1" applyBorder="1" applyAlignment="1">
      <alignment horizontal="distributed" vertical="center" indent="1"/>
    </xf>
    <xf numFmtId="0" fontId="20" fillId="0" borderId="14" xfId="1" applyFont="1" applyBorder="1" applyAlignment="1">
      <alignment horizontal="distributed" vertical="center" indent="1"/>
    </xf>
    <xf numFmtId="0" fontId="20" fillId="0" borderId="11" xfId="1" applyFont="1" applyBorder="1" applyAlignment="1">
      <alignment horizontal="distributed" vertical="center" indent="1"/>
    </xf>
    <xf numFmtId="0" fontId="20" fillId="0" borderId="15" xfId="1" applyFont="1" applyBorder="1" applyAlignment="1">
      <alignment horizontal="distributed" vertical="center" indent="1"/>
    </xf>
    <xf numFmtId="0" fontId="20" fillId="0" borderId="18" xfId="1" applyFont="1" applyBorder="1" applyAlignment="1">
      <alignment horizontal="distributed" vertical="center" indent="1"/>
    </xf>
    <xf numFmtId="0" fontId="20" fillId="0" borderId="0" xfId="1" applyFont="1" applyBorder="1" applyAlignment="1">
      <alignment horizontal="distributed" vertical="center" indent="1"/>
    </xf>
    <xf numFmtId="0" fontId="20" fillId="0" borderId="19" xfId="1" applyFont="1" applyBorder="1" applyAlignment="1">
      <alignment horizontal="distributed" vertical="center" indent="1"/>
    </xf>
    <xf numFmtId="0" fontId="20" fillId="0" borderId="16" xfId="1" applyFont="1" applyBorder="1" applyAlignment="1">
      <alignment horizontal="distributed" vertical="center" indent="1"/>
    </xf>
    <xf numFmtId="0" fontId="20" fillId="0" borderId="5" xfId="1" applyFont="1" applyBorder="1" applyAlignment="1">
      <alignment horizontal="distributed" vertical="center" indent="1"/>
    </xf>
    <xf numFmtId="0" fontId="20" fillId="0" borderId="17" xfId="1" applyFont="1" applyBorder="1" applyAlignment="1">
      <alignment horizontal="distributed" vertical="center" indent="1"/>
    </xf>
    <xf numFmtId="0" fontId="20" fillId="0" borderId="7" xfId="1" applyFont="1" applyBorder="1" applyAlignment="1">
      <alignment horizontal="left" vertical="center"/>
    </xf>
    <xf numFmtId="0" fontId="20" fillId="0" borderId="10" xfId="1" applyFont="1" applyBorder="1" applyAlignment="1">
      <alignment horizontal="left" vertical="center"/>
    </xf>
    <xf numFmtId="0" fontId="20" fillId="0" borderId="9" xfId="1" applyFont="1" applyBorder="1" applyAlignment="1">
      <alignment horizontal="left" vertical="center"/>
    </xf>
    <xf numFmtId="0" fontId="20" fillId="0" borderId="4" xfId="1" applyFont="1" applyBorder="1" applyAlignment="1">
      <alignment horizontal="center" vertical="center" textRotation="255" wrapText="1" shrinkToFit="1"/>
    </xf>
    <xf numFmtId="0" fontId="26" fillId="0" borderId="4" xfId="1" applyFont="1" applyBorder="1" applyAlignment="1">
      <alignment horizontal="center" vertical="center"/>
    </xf>
    <xf numFmtId="0" fontId="20" fillId="0" borderId="4" xfId="1" applyFont="1" applyBorder="1" applyAlignment="1">
      <alignment horizontal="left" vertical="center" wrapText="1"/>
    </xf>
    <xf numFmtId="0" fontId="20" fillId="0" borderId="4" xfId="1" applyFont="1" applyBorder="1" applyAlignment="1">
      <alignment horizontal="left" vertical="center"/>
    </xf>
    <xf numFmtId="0" fontId="20" fillId="0" borderId="14" xfId="1" applyFont="1" applyBorder="1" applyAlignment="1">
      <alignment horizontal="left" vertical="center" wrapText="1"/>
    </xf>
    <xf numFmtId="0" fontId="20" fillId="0" borderId="11" xfId="1" applyFont="1" applyBorder="1" applyAlignment="1">
      <alignment horizontal="left" vertical="center" wrapText="1"/>
    </xf>
    <xf numFmtId="0" fontId="20" fillId="0" borderId="15" xfId="1" applyFont="1" applyBorder="1" applyAlignment="1">
      <alignment horizontal="left" vertical="center" wrapText="1"/>
    </xf>
    <xf numFmtId="0" fontId="20" fillId="0" borderId="18" xfId="1" applyFont="1" applyBorder="1" applyAlignment="1">
      <alignment horizontal="left" vertical="center" wrapText="1"/>
    </xf>
    <xf numFmtId="0" fontId="20" fillId="0" borderId="0" xfId="1" applyFont="1" applyBorder="1" applyAlignment="1">
      <alignment horizontal="left" vertical="center" wrapText="1"/>
    </xf>
    <xf numFmtId="0" fontId="20" fillId="0" borderId="19" xfId="1" applyFont="1" applyBorder="1" applyAlignment="1">
      <alignment horizontal="left" vertical="center" wrapText="1"/>
    </xf>
    <xf numFmtId="0" fontId="20" fillId="0" borderId="16" xfId="1" applyFont="1" applyBorder="1" applyAlignment="1">
      <alignment horizontal="left" vertical="center" wrapText="1"/>
    </xf>
    <xf numFmtId="0" fontId="20" fillId="0" borderId="5" xfId="1" applyFont="1" applyBorder="1" applyAlignment="1">
      <alignment horizontal="left" vertical="center" wrapText="1"/>
    </xf>
    <xf numFmtId="0" fontId="20" fillId="0" borderId="17" xfId="1" applyFont="1" applyBorder="1" applyAlignment="1">
      <alignment horizontal="left" vertical="center" wrapText="1"/>
    </xf>
    <xf numFmtId="0" fontId="20" fillId="0" borderId="14" xfId="1" applyFont="1" applyBorder="1" applyAlignment="1">
      <alignment horizontal="center" vertical="center" wrapText="1"/>
    </xf>
    <xf numFmtId="0" fontId="20" fillId="0" borderId="11" xfId="1" applyFont="1" applyBorder="1" applyAlignment="1">
      <alignment horizontal="center" vertical="center"/>
    </xf>
    <xf numFmtId="0" fontId="20" fillId="0" borderId="15" xfId="1" applyFont="1" applyBorder="1" applyAlignment="1">
      <alignment horizontal="center" vertical="center"/>
    </xf>
    <xf numFmtId="0" fontId="20" fillId="0" borderId="18" xfId="1" applyFont="1" applyBorder="1" applyAlignment="1">
      <alignment horizontal="center" vertical="center"/>
    </xf>
    <xf numFmtId="0" fontId="20" fillId="0" borderId="0" xfId="1" applyFont="1" applyBorder="1" applyAlignment="1">
      <alignment horizontal="center" vertical="center"/>
    </xf>
    <xf numFmtId="0" fontId="20" fillId="0" borderId="19" xfId="1" applyFont="1" applyBorder="1" applyAlignment="1">
      <alignment horizontal="center" vertical="center"/>
    </xf>
    <xf numFmtId="0" fontId="20" fillId="0" borderId="16" xfId="1" applyFont="1" applyBorder="1" applyAlignment="1">
      <alignment horizontal="center" vertical="center"/>
    </xf>
    <xf numFmtId="0" fontId="20" fillId="0" borderId="17" xfId="1" applyFont="1" applyBorder="1" applyAlignment="1">
      <alignment horizontal="center" vertical="center"/>
    </xf>
    <xf numFmtId="0" fontId="26" fillId="0" borderId="14" xfId="1" applyFont="1" applyBorder="1" applyAlignment="1">
      <alignment horizontal="center" vertical="center" textRotation="255"/>
    </xf>
    <xf numFmtId="0" fontId="26" fillId="0" borderId="15" xfId="1" applyFont="1" applyBorder="1" applyAlignment="1">
      <alignment horizontal="center" vertical="center" textRotation="255"/>
    </xf>
    <xf numFmtId="0" fontId="26" fillId="0" borderId="18" xfId="1" applyFont="1" applyBorder="1" applyAlignment="1">
      <alignment horizontal="center" vertical="center" textRotation="255"/>
    </xf>
    <xf numFmtId="0" fontId="26" fillId="0" borderId="19" xfId="1" applyFont="1" applyBorder="1" applyAlignment="1">
      <alignment horizontal="center" vertical="center" textRotation="255"/>
    </xf>
    <xf numFmtId="0" fontId="26" fillId="0" borderId="16" xfId="1" applyFont="1" applyBorder="1" applyAlignment="1">
      <alignment horizontal="center" vertical="center" textRotation="255"/>
    </xf>
    <xf numFmtId="0" fontId="26" fillId="0" borderId="17" xfId="1" applyFont="1" applyBorder="1" applyAlignment="1">
      <alignment horizontal="center" vertical="center" textRotation="255"/>
    </xf>
    <xf numFmtId="0" fontId="20" fillId="0" borderId="14" xfId="1" applyFont="1" applyBorder="1" applyAlignment="1">
      <alignment horizontal="center" vertical="center"/>
    </xf>
    <xf numFmtId="0" fontId="20" fillId="0" borderId="11" xfId="1" applyFont="1" applyBorder="1" applyAlignment="1">
      <alignment horizontal="center" vertical="center" wrapText="1"/>
    </xf>
    <xf numFmtId="0" fontId="20" fillId="0" borderId="15" xfId="1" applyFont="1" applyBorder="1" applyAlignment="1">
      <alignment horizontal="center" vertical="center" wrapText="1"/>
    </xf>
    <xf numFmtId="0" fontId="20" fillId="0" borderId="18"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19" xfId="1" applyFont="1" applyBorder="1" applyAlignment="1">
      <alignment horizontal="center" vertical="center" wrapText="1"/>
    </xf>
    <xf numFmtId="0" fontId="20" fillId="0" borderId="16" xfId="1" applyFont="1" applyBorder="1" applyAlignment="1">
      <alignment horizontal="center" vertical="center" wrapText="1"/>
    </xf>
    <xf numFmtId="0" fontId="20" fillId="0" borderId="5"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4" xfId="1" applyFont="1" applyBorder="1" applyAlignment="1">
      <alignment horizontal="left" vertical="center" indent="1"/>
    </xf>
    <xf numFmtId="0" fontId="20" fillId="0" borderId="4" xfId="1" applyFont="1" applyBorder="1" applyAlignment="1">
      <alignment horizontal="left" vertical="center" wrapText="1" indent="1"/>
    </xf>
    <xf numFmtId="0" fontId="20" fillId="0" borderId="4" xfId="1" applyFont="1" applyBorder="1" applyAlignment="1">
      <alignment horizontal="left" vertical="center" indent="2"/>
    </xf>
    <xf numFmtId="0" fontId="28" fillId="0" borderId="4" xfId="1" applyFont="1" applyBorder="1" applyAlignment="1">
      <alignment horizontal="left" vertical="center" indent="2"/>
    </xf>
    <xf numFmtId="0" fontId="20" fillId="0" borderId="4" xfId="1" applyFont="1" applyBorder="1" applyAlignment="1">
      <alignment horizontal="left" vertical="center" wrapText="1" indent="2"/>
    </xf>
    <xf numFmtId="0" fontId="20" fillId="0" borderId="14" xfId="1" applyFont="1" applyBorder="1" applyAlignment="1">
      <alignment horizontal="left" vertical="center" wrapText="1" indent="2"/>
    </xf>
    <xf numFmtId="0" fontId="20" fillId="0" borderId="11" xfId="1" applyFont="1" applyBorder="1" applyAlignment="1">
      <alignment horizontal="left" vertical="center" indent="2"/>
    </xf>
    <xf numFmtId="0" fontId="20" fillId="0" borderId="15" xfId="1" applyFont="1" applyBorder="1" applyAlignment="1">
      <alignment horizontal="left" vertical="center" indent="2"/>
    </xf>
    <xf numFmtId="0" fontId="20" fillId="0" borderId="18" xfId="1" applyFont="1" applyBorder="1" applyAlignment="1">
      <alignment horizontal="left" vertical="center" indent="2"/>
    </xf>
    <xf numFmtId="0" fontId="20" fillId="0" borderId="0" xfId="1" applyFont="1" applyBorder="1" applyAlignment="1">
      <alignment horizontal="left" vertical="center" indent="2"/>
    </xf>
    <xf numFmtId="0" fontId="20" fillId="0" borderId="19" xfId="1" applyFont="1" applyBorder="1" applyAlignment="1">
      <alignment horizontal="left" vertical="center" indent="2"/>
    </xf>
    <xf numFmtId="0" fontId="20" fillId="0" borderId="16" xfId="1" applyFont="1" applyBorder="1" applyAlignment="1">
      <alignment horizontal="left" vertical="center" indent="2"/>
    </xf>
    <xf numFmtId="0" fontId="20" fillId="0" borderId="5" xfId="1" applyFont="1" applyBorder="1" applyAlignment="1">
      <alignment horizontal="left" vertical="center" indent="2"/>
    </xf>
    <xf numFmtId="0" fontId="20" fillId="0" borderId="17" xfId="1" applyFont="1" applyBorder="1" applyAlignment="1">
      <alignment horizontal="left" vertical="center" indent="2"/>
    </xf>
    <xf numFmtId="0" fontId="29" fillId="0" borderId="0" xfId="1" applyFont="1" applyAlignment="1">
      <alignment horizontal="center" vertical="center"/>
    </xf>
    <xf numFmtId="0" fontId="20" fillId="0" borderId="14" xfId="1" applyFont="1" applyBorder="1" applyAlignment="1">
      <alignment horizontal="center" vertical="center" textRotation="255"/>
    </xf>
    <xf numFmtId="0" fontId="20" fillId="0" borderId="15" xfId="1" applyFont="1" applyBorder="1" applyAlignment="1">
      <alignment horizontal="center" vertical="center" textRotation="255"/>
    </xf>
    <xf numFmtId="0" fontId="20" fillId="0" borderId="18" xfId="1" applyFont="1" applyBorder="1" applyAlignment="1">
      <alignment horizontal="center" vertical="center" textRotation="255"/>
    </xf>
    <xf numFmtId="0" fontId="20" fillId="0" borderId="19" xfId="1" applyFont="1" applyBorder="1" applyAlignment="1">
      <alignment horizontal="center" vertical="center" textRotation="255"/>
    </xf>
    <xf numFmtId="0" fontId="20" fillId="0" borderId="16" xfId="1" applyFont="1" applyBorder="1" applyAlignment="1">
      <alignment horizontal="center" vertical="center" textRotation="255"/>
    </xf>
    <xf numFmtId="0" fontId="20" fillId="0" borderId="17" xfId="1" applyFont="1" applyBorder="1" applyAlignment="1">
      <alignment horizontal="center" vertical="center" textRotation="255"/>
    </xf>
    <xf numFmtId="0" fontId="21" fillId="0" borderId="4" xfId="1" applyFont="1" applyBorder="1" applyAlignment="1">
      <alignment horizontal="left" vertical="center" shrinkToFit="1"/>
    </xf>
    <xf numFmtId="0" fontId="30" fillId="0" borderId="4" xfId="1" applyFont="1" applyBorder="1" applyAlignment="1">
      <alignment horizontal="left" vertical="center" wrapText="1"/>
    </xf>
    <xf numFmtId="0" fontId="30" fillId="0" borderId="4" xfId="1" applyFont="1" applyBorder="1" applyAlignment="1">
      <alignment horizontal="left" vertical="center"/>
    </xf>
    <xf numFmtId="0" fontId="20" fillId="0" borderId="7" xfId="1" applyFont="1" applyBorder="1" applyAlignment="1">
      <alignment horizontal="center" vertical="center"/>
    </xf>
    <xf numFmtId="0" fontId="20" fillId="0" borderId="10" xfId="1" applyFont="1" applyBorder="1" applyAlignment="1">
      <alignment horizontal="center" vertical="center"/>
    </xf>
    <xf numFmtId="0" fontId="20" fillId="0" borderId="9" xfId="1" applyFont="1" applyBorder="1" applyAlignment="1">
      <alignment horizontal="center" vertical="center"/>
    </xf>
    <xf numFmtId="0" fontId="50" fillId="7" borderId="24" xfId="4" applyFont="1" applyFill="1" applyBorder="1" applyAlignment="1" applyProtection="1">
      <alignment vertical="center" wrapText="1"/>
      <protection locked="0"/>
    </xf>
    <xf numFmtId="0" fontId="50" fillId="7" borderId="25" xfId="4" applyFont="1" applyFill="1" applyBorder="1" applyAlignment="1" applyProtection="1">
      <alignment vertical="center" wrapText="1"/>
      <protection locked="0"/>
    </xf>
    <xf numFmtId="0" fontId="39" fillId="7" borderId="12" xfId="4" applyFont="1" applyFill="1" applyBorder="1" applyAlignment="1" applyProtection="1">
      <alignment horizontal="center" vertical="center"/>
      <protection locked="0" hidden="1"/>
    </xf>
    <xf numFmtId="178" fontId="48" fillId="7" borderId="12" xfId="4" applyNumberFormat="1" applyFont="1" applyFill="1" applyBorder="1" applyAlignment="1" applyProtection="1">
      <alignment horizontal="center" vertical="center"/>
    </xf>
  </cellXfs>
  <cellStyles count="5">
    <cellStyle name="桁区切り 2" xfId="2" xr:uid="{00000000-0005-0000-0000-000000000000}"/>
    <cellStyle name="標準" xfId="0" builtinId="0"/>
    <cellStyle name="標準 2" xfId="1" xr:uid="{00000000-0005-0000-0000-000002000000}"/>
    <cellStyle name="標準 3" xfId="4" xr:uid="{00000000-0005-0000-0000-000003000000}"/>
    <cellStyle name="標準 4" xfId="3" xr:uid="{00000000-0005-0000-0000-000004000000}"/>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10</xdr:col>
      <xdr:colOff>257175</xdr:colOff>
      <xdr:row>1</xdr:row>
      <xdr:rowOff>85725</xdr:rowOff>
    </xdr:from>
    <xdr:ext cx="2838450" cy="392415"/>
    <xdr:sp macro="" textlink="">
      <xdr:nvSpPr>
        <xdr:cNvPr id="12291" name="テキスト ボックス 2">
          <a:extLst>
            <a:ext uri="{FF2B5EF4-FFF2-40B4-BE49-F238E27FC236}">
              <a16:creationId xmlns:a16="http://schemas.microsoft.com/office/drawing/2014/main" id="{00000000-0008-0000-0000-000003300000}"/>
            </a:ext>
          </a:extLst>
        </xdr:cNvPr>
        <xdr:cNvSpPr txBox="1">
          <a:spLocks noChangeArrowheads="1"/>
        </xdr:cNvSpPr>
      </xdr:nvSpPr>
      <xdr:spPr bwMode="auto">
        <a:xfrm>
          <a:off x="3590925" y="85725"/>
          <a:ext cx="2838450" cy="392415"/>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ja-JP" altLang="en-US" sz="900" b="0" i="0" u="none" strike="noStrike" baseline="0">
              <a:solidFill>
                <a:srgbClr val="000000"/>
              </a:solidFill>
              <a:latin typeface="ＭＳ 明朝"/>
              <a:ea typeface="ＭＳ 明朝"/>
            </a:rPr>
            <a:t>本件責任者：氏名　　　　　　　　連絡先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明朝"/>
              <a:ea typeface="ＭＳ 明朝"/>
            </a:rPr>
            <a:t>担　当　者：氏名　　　　　　　　連絡先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225563</xdr:colOff>
      <xdr:row>23</xdr:row>
      <xdr:rowOff>5329</xdr:rowOff>
    </xdr:from>
    <xdr:to>
      <xdr:col>26</xdr:col>
      <xdr:colOff>89237</xdr:colOff>
      <xdr:row>39</xdr:row>
      <xdr:rowOff>119471</xdr:rowOff>
    </xdr:to>
    <xdr:sp macro="" textlink="">
      <xdr:nvSpPr>
        <xdr:cNvPr id="2" name="テキスト ボックス 1">
          <a:extLst>
            <a:ext uri="{FF2B5EF4-FFF2-40B4-BE49-F238E27FC236}">
              <a16:creationId xmlns:a16="http://schemas.microsoft.com/office/drawing/2014/main" id="{00000000-0008-0000-0000-000003000000}"/>
            </a:ext>
          </a:extLst>
        </xdr:cNvPr>
        <xdr:cNvSpPr txBox="1"/>
      </xdr:nvSpPr>
      <xdr:spPr>
        <a:xfrm>
          <a:off x="10196877" y="4261643"/>
          <a:ext cx="8681103" cy="351048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00000000-0008-0000-0000-000004000000}"/>
            </a:ext>
          </a:extLst>
        </xdr:cNvPr>
        <xdr:cNvSpPr txBox="1"/>
      </xdr:nvSpPr>
      <xdr:spPr>
        <a:xfrm>
          <a:off x="0" y="1423202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107950</xdr:colOff>
          <xdr:row>14</xdr:row>
          <xdr:rowOff>50800</xdr:rowOff>
        </xdr:from>
        <xdr:to>
          <xdr:col>13</xdr:col>
          <xdr:colOff>31750</xdr:colOff>
          <xdr:row>15</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A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14</xdr:row>
          <xdr:rowOff>222250</xdr:rowOff>
        </xdr:from>
        <xdr:to>
          <xdr:col>13</xdr:col>
          <xdr:colOff>31750</xdr:colOff>
          <xdr:row>15</xdr:row>
          <xdr:rowOff>190500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A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24</xdr:row>
          <xdr:rowOff>133350</xdr:rowOff>
        </xdr:from>
        <xdr:to>
          <xdr:col>13</xdr:col>
          <xdr:colOff>19050</xdr:colOff>
          <xdr:row>25</xdr:row>
          <xdr:rowOff>107950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A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24</xdr:row>
          <xdr:rowOff>133350</xdr:rowOff>
        </xdr:from>
        <xdr:to>
          <xdr:col>17</xdr:col>
          <xdr:colOff>69850</xdr:colOff>
          <xdr:row>25</xdr:row>
          <xdr:rowOff>107950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A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18</xdr:row>
          <xdr:rowOff>133350</xdr:rowOff>
        </xdr:from>
        <xdr:to>
          <xdr:col>13</xdr:col>
          <xdr:colOff>31750</xdr:colOff>
          <xdr:row>19</xdr:row>
          <xdr:rowOff>107950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A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18</xdr:row>
          <xdr:rowOff>133350</xdr:rowOff>
        </xdr:from>
        <xdr:to>
          <xdr:col>21</xdr:col>
          <xdr:colOff>171450</xdr:colOff>
          <xdr:row>19</xdr:row>
          <xdr:rowOff>107950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A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28</xdr:col>
      <xdr:colOff>104775</xdr:colOff>
      <xdr:row>29</xdr:row>
      <xdr:rowOff>133350</xdr:rowOff>
    </xdr:from>
    <xdr:to>
      <xdr:col>28</xdr:col>
      <xdr:colOff>180975</xdr:colOff>
      <xdr:row>32</xdr:row>
      <xdr:rowOff>28575</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a:off x="5438775" y="5095875"/>
          <a:ext cx="76200" cy="409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0</xdr:colOff>
      <xdr:row>29</xdr:row>
      <xdr:rowOff>114299</xdr:rowOff>
    </xdr:from>
    <xdr:to>
      <xdr:col>35</xdr:col>
      <xdr:colOff>38100</xdr:colOff>
      <xdr:row>33</xdr:row>
      <xdr:rowOff>142874</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4861560" y="5097779"/>
          <a:ext cx="1043940" cy="7296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ＭＳ Ｐ明朝" panose="02020600040205080304" pitchFamily="18" charset="-128"/>
              <a:ea typeface="ＭＳ Ｐ明朝" panose="02020600040205080304" pitchFamily="18" charset="-128"/>
            </a:rPr>
            <a:t>ICT</a:t>
          </a:r>
          <a:r>
            <a:rPr kumimoji="1" lang="ja-JP" altLang="en-US" sz="900">
              <a:latin typeface="ＭＳ Ｐ明朝" panose="02020600040205080304" pitchFamily="18" charset="-128"/>
              <a:ea typeface="ＭＳ Ｐ明朝" panose="02020600040205080304" pitchFamily="18" charset="-128"/>
            </a:rPr>
            <a:t>土工・作業土工（床掘）</a:t>
          </a:r>
          <a:endParaRPr kumimoji="1" lang="en-US" altLang="ja-JP" sz="900">
            <a:latin typeface="ＭＳ Ｐ明朝" panose="02020600040205080304" pitchFamily="18" charset="-128"/>
            <a:ea typeface="ＭＳ Ｐ明朝" panose="02020600040205080304" pitchFamily="18" charset="-128"/>
          </a:endParaRPr>
        </a:p>
        <a:p>
          <a:r>
            <a:rPr kumimoji="1" lang="ja-JP" altLang="en-US" sz="900">
              <a:latin typeface="ＭＳ Ｐ明朝" panose="02020600040205080304" pitchFamily="18" charset="-128"/>
              <a:ea typeface="ＭＳ Ｐ明朝" panose="02020600040205080304" pitchFamily="18" charset="-128"/>
            </a:rPr>
            <a:t>のみ対象</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L44"/>
  <sheetViews>
    <sheetView view="pageBreakPreview" topLeftCell="A2" zoomScaleNormal="100" zoomScaleSheetLayoutView="100" workbookViewId="0">
      <selection activeCell="H41" sqref="H41"/>
    </sheetView>
  </sheetViews>
  <sheetFormatPr defaultRowHeight="14"/>
  <cols>
    <col min="1" max="8" width="4.36328125" style="1" customWidth="1"/>
    <col min="9" max="20" width="4.36328125" style="2" customWidth="1"/>
    <col min="21" max="21" width="2.6328125" style="2" customWidth="1"/>
    <col min="22" max="30" width="4.36328125" style="2" customWidth="1"/>
    <col min="31" max="48" width="2.6328125" style="2" customWidth="1"/>
    <col min="49" max="49" width="5.6328125" style="2" customWidth="1"/>
    <col min="50" max="64" width="2.6328125" style="2" customWidth="1"/>
    <col min="65" max="256" width="9" style="1"/>
    <col min="257" max="276" width="4.36328125" style="1" customWidth="1"/>
    <col min="277" max="277" width="2.6328125" style="1" customWidth="1"/>
    <col min="278" max="286" width="4.36328125" style="1" customWidth="1"/>
    <col min="287" max="304" width="2.6328125" style="1" customWidth="1"/>
    <col min="305" max="305" width="5.6328125" style="1" customWidth="1"/>
    <col min="306" max="320" width="2.6328125" style="1" customWidth="1"/>
    <col min="321" max="512" width="9" style="1"/>
    <col min="513" max="532" width="4.36328125" style="1" customWidth="1"/>
    <col min="533" max="533" width="2.6328125" style="1" customWidth="1"/>
    <col min="534" max="542" width="4.36328125" style="1" customWidth="1"/>
    <col min="543" max="560" width="2.6328125" style="1" customWidth="1"/>
    <col min="561" max="561" width="5.6328125" style="1" customWidth="1"/>
    <col min="562" max="576" width="2.6328125" style="1" customWidth="1"/>
    <col min="577" max="768" width="9" style="1"/>
    <col min="769" max="788" width="4.36328125" style="1" customWidth="1"/>
    <col min="789" max="789" width="2.6328125" style="1" customWidth="1"/>
    <col min="790" max="798" width="4.36328125" style="1" customWidth="1"/>
    <col min="799" max="816" width="2.6328125" style="1" customWidth="1"/>
    <col min="817" max="817" width="5.6328125" style="1" customWidth="1"/>
    <col min="818" max="832" width="2.6328125" style="1" customWidth="1"/>
    <col min="833" max="1024" width="9" style="1"/>
    <col min="1025" max="1044" width="4.36328125" style="1" customWidth="1"/>
    <col min="1045" max="1045" width="2.6328125" style="1" customWidth="1"/>
    <col min="1046" max="1054" width="4.36328125" style="1" customWidth="1"/>
    <col min="1055" max="1072" width="2.6328125" style="1" customWidth="1"/>
    <col min="1073" max="1073" width="5.6328125" style="1" customWidth="1"/>
    <col min="1074" max="1088" width="2.6328125" style="1" customWidth="1"/>
    <col min="1089" max="1280" width="9" style="1"/>
    <col min="1281" max="1300" width="4.36328125" style="1" customWidth="1"/>
    <col min="1301" max="1301" width="2.6328125" style="1" customWidth="1"/>
    <col min="1302" max="1310" width="4.36328125" style="1" customWidth="1"/>
    <col min="1311" max="1328" width="2.6328125" style="1" customWidth="1"/>
    <col min="1329" max="1329" width="5.6328125" style="1" customWidth="1"/>
    <col min="1330" max="1344" width="2.6328125" style="1" customWidth="1"/>
    <col min="1345" max="1536" width="9" style="1"/>
    <col min="1537" max="1556" width="4.36328125" style="1" customWidth="1"/>
    <col min="1557" max="1557" width="2.6328125" style="1" customWidth="1"/>
    <col min="1558" max="1566" width="4.36328125" style="1" customWidth="1"/>
    <col min="1567" max="1584" width="2.6328125" style="1" customWidth="1"/>
    <col min="1585" max="1585" width="5.6328125" style="1" customWidth="1"/>
    <col min="1586" max="1600" width="2.6328125" style="1" customWidth="1"/>
    <col min="1601" max="1792" width="9" style="1"/>
    <col min="1793" max="1812" width="4.36328125" style="1" customWidth="1"/>
    <col min="1813" max="1813" width="2.6328125" style="1" customWidth="1"/>
    <col min="1814" max="1822" width="4.36328125" style="1" customWidth="1"/>
    <col min="1823" max="1840" width="2.6328125" style="1" customWidth="1"/>
    <col min="1841" max="1841" width="5.6328125" style="1" customWidth="1"/>
    <col min="1842" max="1856" width="2.6328125" style="1" customWidth="1"/>
    <col min="1857" max="2048" width="9" style="1"/>
    <col min="2049" max="2068" width="4.36328125" style="1" customWidth="1"/>
    <col min="2069" max="2069" width="2.6328125" style="1" customWidth="1"/>
    <col min="2070" max="2078" width="4.36328125" style="1" customWidth="1"/>
    <col min="2079" max="2096" width="2.6328125" style="1" customWidth="1"/>
    <col min="2097" max="2097" width="5.6328125" style="1" customWidth="1"/>
    <col min="2098" max="2112" width="2.6328125" style="1" customWidth="1"/>
    <col min="2113" max="2304" width="9" style="1"/>
    <col min="2305" max="2324" width="4.36328125" style="1" customWidth="1"/>
    <col min="2325" max="2325" width="2.6328125" style="1" customWidth="1"/>
    <col min="2326" max="2334" width="4.36328125" style="1" customWidth="1"/>
    <col min="2335" max="2352" width="2.6328125" style="1" customWidth="1"/>
    <col min="2353" max="2353" width="5.6328125" style="1" customWidth="1"/>
    <col min="2354" max="2368" width="2.6328125" style="1" customWidth="1"/>
    <col min="2369" max="2560" width="9" style="1"/>
    <col min="2561" max="2580" width="4.36328125" style="1" customWidth="1"/>
    <col min="2581" max="2581" width="2.6328125" style="1" customWidth="1"/>
    <col min="2582" max="2590" width="4.36328125" style="1" customWidth="1"/>
    <col min="2591" max="2608" width="2.6328125" style="1" customWidth="1"/>
    <col min="2609" max="2609" width="5.6328125" style="1" customWidth="1"/>
    <col min="2610" max="2624" width="2.6328125" style="1" customWidth="1"/>
    <col min="2625" max="2816" width="9" style="1"/>
    <col min="2817" max="2836" width="4.36328125" style="1" customWidth="1"/>
    <col min="2837" max="2837" width="2.6328125" style="1" customWidth="1"/>
    <col min="2838" max="2846" width="4.36328125" style="1" customWidth="1"/>
    <col min="2847" max="2864" width="2.6328125" style="1" customWidth="1"/>
    <col min="2865" max="2865" width="5.6328125" style="1" customWidth="1"/>
    <col min="2866" max="2880" width="2.6328125" style="1" customWidth="1"/>
    <col min="2881" max="3072" width="9" style="1"/>
    <col min="3073" max="3092" width="4.36328125" style="1" customWidth="1"/>
    <col min="3093" max="3093" width="2.6328125" style="1" customWidth="1"/>
    <col min="3094" max="3102" width="4.36328125" style="1" customWidth="1"/>
    <col min="3103" max="3120" width="2.6328125" style="1" customWidth="1"/>
    <col min="3121" max="3121" width="5.6328125" style="1" customWidth="1"/>
    <col min="3122" max="3136" width="2.6328125" style="1" customWidth="1"/>
    <col min="3137" max="3328" width="9" style="1"/>
    <col min="3329" max="3348" width="4.36328125" style="1" customWidth="1"/>
    <col min="3349" max="3349" width="2.6328125" style="1" customWidth="1"/>
    <col min="3350" max="3358" width="4.36328125" style="1" customWidth="1"/>
    <col min="3359" max="3376" width="2.6328125" style="1" customWidth="1"/>
    <col min="3377" max="3377" width="5.6328125" style="1" customWidth="1"/>
    <col min="3378" max="3392" width="2.6328125" style="1" customWidth="1"/>
    <col min="3393" max="3584" width="9" style="1"/>
    <col min="3585" max="3604" width="4.36328125" style="1" customWidth="1"/>
    <col min="3605" max="3605" width="2.6328125" style="1" customWidth="1"/>
    <col min="3606" max="3614" width="4.36328125" style="1" customWidth="1"/>
    <col min="3615" max="3632" width="2.6328125" style="1" customWidth="1"/>
    <col min="3633" max="3633" width="5.6328125" style="1" customWidth="1"/>
    <col min="3634" max="3648" width="2.6328125" style="1" customWidth="1"/>
    <col min="3649" max="3840" width="9" style="1"/>
    <col min="3841" max="3860" width="4.36328125" style="1" customWidth="1"/>
    <col min="3861" max="3861" width="2.6328125" style="1" customWidth="1"/>
    <col min="3862" max="3870" width="4.36328125" style="1" customWidth="1"/>
    <col min="3871" max="3888" width="2.6328125" style="1" customWidth="1"/>
    <col min="3889" max="3889" width="5.6328125" style="1" customWidth="1"/>
    <col min="3890" max="3904" width="2.6328125" style="1" customWidth="1"/>
    <col min="3905" max="4096" width="9" style="1"/>
    <col min="4097" max="4116" width="4.36328125" style="1" customWidth="1"/>
    <col min="4117" max="4117" width="2.6328125" style="1" customWidth="1"/>
    <col min="4118" max="4126" width="4.36328125" style="1" customWidth="1"/>
    <col min="4127" max="4144" width="2.6328125" style="1" customWidth="1"/>
    <col min="4145" max="4145" width="5.6328125" style="1" customWidth="1"/>
    <col min="4146" max="4160" width="2.6328125" style="1" customWidth="1"/>
    <col min="4161" max="4352" width="9" style="1"/>
    <col min="4353" max="4372" width="4.36328125" style="1" customWidth="1"/>
    <col min="4373" max="4373" width="2.6328125" style="1" customWidth="1"/>
    <col min="4374" max="4382" width="4.36328125" style="1" customWidth="1"/>
    <col min="4383" max="4400" width="2.6328125" style="1" customWidth="1"/>
    <col min="4401" max="4401" width="5.6328125" style="1" customWidth="1"/>
    <col min="4402" max="4416" width="2.6328125" style="1" customWidth="1"/>
    <col min="4417" max="4608" width="9" style="1"/>
    <col min="4609" max="4628" width="4.36328125" style="1" customWidth="1"/>
    <col min="4629" max="4629" width="2.6328125" style="1" customWidth="1"/>
    <col min="4630" max="4638" width="4.36328125" style="1" customWidth="1"/>
    <col min="4639" max="4656" width="2.6328125" style="1" customWidth="1"/>
    <col min="4657" max="4657" width="5.6328125" style="1" customWidth="1"/>
    <col min="4658" max="4672" width="2.6328125" style="1" customWidth="1"/>
    <col min="4673" max="4864" width="9" style="1"/>
    <col min="4865" max="4884" width="4.36328125" style="1" customWidth="1"/>
    <col min="4885" max="4885" width="2.6328125" style="1" customWidth="1"/>
    <col min="4886" max="4894" width="4.36328125" style="1" customWidth="1"/>
    <col min="4895" max="4912" width="2.6328125" style="1" customWidth="1"/>
    <col min="4913" max="4913" width="5.6328125" style="1" customWidth="1"/>
    <col min="4914" max="4928" width="2.6328125" style="1" customWidth="1"/>
    <col min="4929" max="5120" width="9" style="1"/>
    <col min="5121" max="5140" width="4.36328125" style="1" customWidth="1"/>
    <col min="5141" max="5141" width="2.6328125" style="1" customWidth="1"/>
    <col min="5142" max="5150" width="4.36328125" style="1" customWidth="1"/>
    <col min="5151" max="5168" width="2.6328125" style="1" customWidth="1"/>
    <col min="5169" max="5169" width="5.6328125" style="1" customWidth="1"/>
    <col min="5170" max="5184" width="2.6328125" style="1" customWidth="1"/>
    <col min="5185" max="5376" width="9" style="1"/>
    <col min="5377" max="5396" width="4.36328125" style="1" customWidth="1"/>
    <col min="5397" max="5397" width="2.6328125" style="1" customWidth="1"/>
    <col min="5398" max="5406" width="4.36328125" style="1" customWidth="1"/>
    <col min="5407" max="5424" width="2.6328125" style="1" customWidth="1"/>
    <col min="5425" max="5425" width="5.6328125" style="1" customWidth="1"/>
    <col min="5426" max="5440" width="2.6328125" style="1" customWidth="1"/>
    <col min="5441" max="5632" width="9" style="1"/>
    <col min="5633" max="5652" width="4.36328125" style="1" customWidth="1"/>
    <col min="5653" max="5653" width="2.6328125" style="1" customWidth="1"/>
    <col min="5654" max="5662" width="4.36328125" style="1" customWidth="1"/>
    <col min="5663" max="5680" width="2.6328125" style="1" customWidth="1"/>
    <col min="5681" max="5681" width="5.6328125" style="1" customWidth="1"/>
    <col min="5682" max="5696" width="2.6328125" style="1" customWidth="1"/>
    <col min="5697" max="5888" width="9" style="1"/>
    <col min="5889" max="5908" width="4.36328125" style="1" customWidth="1"/>
    <col min="5909" max="5909" width="2.6328125" style="1" customWidth="1"/>
    <col min="5910" max="5918" width="4.36328125" style="1" customWidth="1"/>
    <col min="5919" max="5936" width="2.6328125" style="1" customWidth="1"/>
    <col min="5937" max="5937" width="5.6328125" style="1" customWidth="1"/>
    <col min="5938" max="5952" width="2.6328125" style="1" customWidth="1"/>
    <col min="5953" max="6144" width="9" style="1"/>
    <col min="6145" max="6164" width="4.36328125" style="1" customWidth="1"/>
    <col min="6165" max="6165" width="2.6328125" style="1" customWidth="1"/>
    <col min="6166" max="6174" width="4.36328125" style="1" customWidth="1"/>
    <col min="6175" max="6192" width="2.6328125" style="1" customWidth="1"/>
    <col min="6193" max="6193" width="5.6328125" style="1" customWidth="1"/>
    <col min="6194" max="6208" width="2.6328125" style="1" customWidth="1"/>
    <col min="6209" max="6400" width="9" style="1"/>
    <col min="6401" max="6420" width="4.36328125" style="1" customWidth="1"/>
    <col min="6421" max="6421" width="2.6328125" style="1" customWidth="1"/>
    <col min="6422" max="6430" width="4.36328125" style="1" customWidth="1"/>
    <col min="6431" max="6448" width="2.6328125" style="1" customWidth="1"/>
    <col min="6449" max="6449" width="5.6328125" style="1" customWidth="1"/>
    <col min="6450" max="6464" width="2.6328125" style="1" customWidth="1"/>
    <col min="6465" max="6656" width="9" style="1"/>
    <col min="6657" max="6676" width="4.36328125" style="1" customWidth="1"/>
    <col min="6677" max="6677" width="2.6328125" style="1" customWidth="1"/>
    <col min="6678" max="6686" width="4.36328125" style="1" customWidth="1"/>
    <col min="6687" max="6704" width="2.6328125" style="1" customWidth="1"/>
    <col min="6705" max="6705" width="5.6328125" style="1" customWidth="1"/>
    <col min="6706" max="6720" width="2.6328125" style="1" customWidth="1"/>
    <col min="6721" max="6912" width="9" style="1"/>
    <col min="6913" max="6932" width="4.36328125" style="1" customWidth="1"/>
    <col min="6933" max="6933" width="2.6328125" style="1" customWidth="1"/>
    <col min="6934" max="6942" width="4.36328125" style="1" customWidth="1"/>
    <col min="6943" max="6960" width="2.6328125" style="1" customWidth="1"/>
    <col min="6961" max="6961" width="5.6328125" style="1" customWidth="1"/>
    <col min="6962" max="6976" width="2.6328125" style="1" customWidth="1"/>
    <col min="6977" max="7168" width="9" style="1"/>
    <col min="7169" max="7188" width="4.36328125" style="1" customWidth="1"/>
    <col min="7189" max="7189" width="2.6328125" style="1" customWidth="1"/>
    <col min="7190" max="7198" width="4.36328125" style="1" customWidth="1"/>
    <col min="7199" max="7216" width="2.6328125" style="1" customWidth="1"/>
    <col min="7217" max="7217" width="5.6328125" style="1" customWidth="1"/>
    <col min="7218" max="7232" width="2.6328125" style="1" customWidth="1"/>
    <col min="7233" max="7424" width="9" style="1"/>
    <col min="7425" max="7444" width="4.36328125" style="1" customWidth="1"/>
    <col min="7445" max="7445" width="2.6328125" style="1" customWidth="1"/>
    <col min="7446" max="7454" width="4.36328125" style="1" customWidth="1"/>
    <col min="7455" max="7472" width="2.6328125" style="1" customWidth="1"/>
    <col min="7473" max="7473" width="5.6328125" style="1" customWidth="1"/>
    <col min="7474" max="7488" width="2.6328125" style="1" customWidth="1"/>
    <col min="7489" max="7680" width="9" style="1"/>
    <col min="7681" max="7700" width="4.36328125" style="1" customWidth="1"/>
    <col min="7701" max="7701" width="2.6328125" style="1" customWidth="1"/>
    <col min="7702" max="7710" width="4.36328125" style="1" customWidth="1"/>
    <col min="7711" max="7728" width="2.6328125" style="1" customWidth="1"/>
    <col min="7729" max="7729" width="5.6328125" style="1" customWidth="1"/>
    <col min="7730" max="7744" width="2.6328125" style="1" customWidth="1"/>
    <col min="7745" max="7936" width="9" style="1"/>
    <col min="7937" max="7956" width="4.36328125" style="1" customWidth="1"/>
    <col min="7957" max="7957" width="2.6328125" style="1" customWidth="1"/>
    <col min="7958" max="7966" width="4.36328125" style="1" customWidth="1"/>
    <col min="7967" max="7984" width="2.6328125" style="1" customWidth="1"/>
    <col min="7985" max="7985" width="5.6328125" style="1" customWidth="1"/>
    <col min="7986" max="8000" width="2.6328125" style="1" customWidth="1"/>
    <col min="8001" max="8192" width="9" style="1"/>
    <col min="8193" max="8212" width="4.36328125" style="1" customWidth="1"/>
    <col min="8213" max="8213" width="2.6328125" style="1" customWidth="1"/>
    <col min="8214" max="8222" width="4.36328125" style="1" customWidth="1"/>
    <col min="8223" max="8240" width="2.6328125" style="1" customWidth="1"/>
    <col min="8241" max="8241" width="5.6328125" style="1" customWidth="1"/>
    <col min="8242" max="8256" width="2.6328125" style="1" customWidth="1"/>
    <col min="8257" max="8448" width="9" style="1"/>
    <col min="8449" max="8468" width="4.36328125" style="1" customWidth="1"/>
    <col min="8469" max="8469" width="2.6328125" style="1" customWidth="1"/>
    <col min="8470" max="8478" width="4.36328125" style="1" customWidth="1"/>
    <col min="8479" max="8496" width="2.6328125" style="1" customWidth="1"/>
    <col min="8497" max="8497" width="5.6328125" style="1" customWidth="1"/>
    <col min="8498" max="8512" width="2.6328125" style="1" customWidth="1"/>
    <col min="8513" max="8704" width="9" style="1"/>
    <col min="8705" max="8724" width="4.36328125" style="1" customWidth="1"/>
    <col min="8725" max="8725" width="2.6328125" style="1" customWidth="1"/>
    <col min="8726" max="8734" width="4.36328125" style="1" customWidth="1"/>
    <col min="8735" max="8752" width="2.6328125" style="1" customWidth="1"/>
    <col min="8753" max="8753" width="5.6328125" style="1" customWidth="1"/>
    <col min="8754" max="8768" width="2.6328125" style="1" customWidth="1"/>
    <col min="8769" max="8960" width="9" style="1"/>
    <col min="8961" max="8980" width="4.36328125" style="1" customWidth="1"/>
    <col min="8981" max="8981" width="2.6328125" style="1" customWidth="1"/>
    <col min="8982" max="8990" width="4.36328125" style="1" customWidth="1"/>
    <col min="8991" max="9008" width="2.6328125" style="1" customWidth="1"/>
    <col min="9009" max="9009" width="5.6328125" style="1" customWidth="1"/>
    <col min="9010" max="9024" width="2.6328125" style="1" customWidth="1"/>
    <col min="9025" max="9216" width="9" style="1"/>
    <col min="9217" max="9236" width="4.36328125" style="1" customWidth="1"/>
    <col min="9237" max="9237" width="2.6328125" style="1" customWidth="1"/>
    <col min="9238" max="9246" width="4.36328125" style="1" customWidth="1"/>
    <col min="9247" max="9264" width="2.6328125" style="1" customWidth="1"/>
    <col min="9265" max="9265" width="5.6328125" style="1" customWidth="1"/>
    <col min="9266" max="9280" width="2.6328125" style="1" customWidth="1"/>
    <col min="9281" max="9472" width="9" style="1"/>
    <col min="9473" max="9492" width="4.36328125" style="1" customWidth="1"/>
    <col min="9493" max="9493" width="2.6328125" style="1" customWidth="1"/>
    <col min="9494" max="9502" width="4.36328125" style="1" customWidth="1"/>
    <col min="9503" max="9520" width="2.6328125" style="1" customWidth="1"/>
    <col min="9521" max="9521" width="5.6328125" style="1" customWidth="1"/>
    <col min="9522" max="9536" width="2.6328125" style="1" customWidth="1"/>
    <col min="9537" max="9728" width="9" style="1"/>
    <col min="9729" max="9748" width="4.36328125" style="1" customWidth="1"/>
    <col min="9749" max="9749" width="2.6328125" style="1" customWidth="1"/>
    <col min="9750" max="9758" width="4.36328125" style="1" customWidth="1"/>
    <col min="9759" max="9776" width="2.6328125" style="1" customWidth="1"/>
    <col min="9777" max="9777" width="5.6328125" style="1" customWidth="1"/>
    <col min="9778" max="9792" width="2.6328125" style="1" customWidth="1"/>
    <col min="9793" max="9984" width="9" style="1"/>
    <col min="9985" max="10004" width="4.36328125" style="1" customWidth="1"/>
    <col min="10005" max="10005" width="2.6328125" style="1" customWidth="1"/>
    <col min="10006" max="10014" width="4.36328125" style="1" customWidth="1"/>
    <col min="10015" max="10032" width="2.6328125" style="1" customWidth="1"/>
    <col min="10033" max="10033" width="5.6328125" style="1" customWidth="1"/>
    <col min="10034" max="10048" width="2.6328125" style="1" customWidth="1"/>
    <col min="10049" max="10240" width="9" style="1"/>
    <col min="10241" max="10260" width="4.36328125" style="1" customWidth="1"/>
    <col min="10261" max="10261" width="2.6328125" style="1" customWidth="1"/>
    <col min="10262" max="10270" width="4.36328125" style="1" customWidth="1"/>
    <col min="10271" max="10288" width="2.6328125" style="1" customWidth="1"/>
    <col min="10289" max="10289" width="5.6328125" style="1" customWidth="1"/>
    <col min="10290" max="10304" width="2.6328125" style="1" customWidth="1"/>
    <col min="10305" max="10496" width="9" style="1"/>
    <col min="10497" max="10516" width="4.36328125" style="1" customWidth="1"/>
    <col min="10517" max="10517" width="2.6328125" style="1" customWidth="1"/>
    <col min="10518" max="10526" width="4.36328125" style="1" customWidth="1"/>
    <col min="10527" max="10544" width="2.6328125" style="1" customWidth="1"/>
    <col min="10545" max="10545" width="5.6328125" style="1" customWidth="1"/>
    <col min="10546" max="10560" width="2.6328125" style="1" customWidth="1"/>
    <col min="10561" max="10752" width="9" style="1"/>
    <col min="10753" max="10772" width="4.36328125" style="1" customWidth="1"/>
    <col min="10773" max="10773" width="2.6328125" style="1" customWidth="1"/>
    <col min="10774" max="10782" width="4.36328125" style="1" customWidth="1"/>
    <col min="10783" max="10800" width="2.6328125" style="1" customWidth="1"/>
    <col min="10801" max="10801" width="5.6328125" style="1" customWidth="1"/>
    <col min="10802" max="10816" width="2.6328125" style="1" customWidth="1"/>
    <col min="10817" max="11008" width="9" style="1"/>
    <col min="11009" max="11028" width="4.36328125" style="1" customWidth="1"/>
    <col min="11029" max="11029" width="2.6328125" style="1" customWidth="1"/>
    <col min="11030" max="11038" width="4.36328125" style="1" customWidth="1"/>
    <col min="11039" max="11056" width="2.6328125" style="1" customWidth="1"/>
    <col min="11057" max="11057" width="5.6328125" style="1" customWidth="1"/>
    <col min="11058" max="11072" width="2.6328125" style="1" customWidth="1"/>
    <col min="11073" max="11264" width="9" style="1"/>
    <col min="11265" max="11284" width="4.36328125" style="1" customWidth="1"/>
    <col min="11285" max="11285" width="2.6328125" style="1" customWidth="1"/>
    <col min="11286" max="11294" width="4.36328125" style="1" customWidth="1"/>
    <col min="11295" max="11312" width="2.6328125" style="1" customWidth="1"/>
    <col min="11313" max="11313" width="5.6328125" style="1" customWidth="1"/>
    <col min="11314" max="11328" width="2.6328125" style="1" customWidth="1"/>
    <col min="11329" max="11520" width="9" style="1"/>
    <col min="11521" max="11540" width="4.36328125" style="1" customWidth="1"/>
    <col min="11541" max="11541" width="2.6328125" style="1" customWidth="1"/>
    <col min="11542" max="11550" width="4.36328125" style="1" customWidth="1"/>
    <col min="11551" max="11568" width="2.6328125" style="1" customWidth="1"/>
    <col min="11569" max="11569" width="5.6328125" style="1" customWidth="1"/>
    <col min="11570" max="11584" width="2.6328125" style="1" customWidth="1"/>
    <col min="11585" max="11776" width="9" style="1"/>
    <col min="11777" max="11796" width="4.36328125" style="1" customWidth="1"/>
    <col min="11797" max="11797" width="2.6328125" style="1" customWidth="1"/>
    <col min="11798" max="11806" width="4.36328125" style="1" customWidth="1"/>
    <col min="11807" max="11824" width="2.6328125" style="1" customWidth="1"/>
    <col min="11825" max="11825" width="5.6328125" style="1" customWidth="1"/>
    <col min="11826" max="11840" width="2.6328125" style="1" customWidth="1"/>
    <col min="11841" max="12032" width="9" style="1"/>
    <col min="12033" max="12052" width="4.36328125" style="1" customWidth="1"/>
    <col min="12053" max="12053" width="2.6328125" style="1" customWidth="1"/>
    <col min="12054" max="12062" width="4.36328125" style="1" customWidth="1"/>
    <col min="12063" max="12080" width="2.6328125" style="1" customWidth="1"/>
    <col min="12081" max="12081" width="5.6328125" style="1" customWidth="1"/>
    <col min="12082" max="12096" width="2.6328125" style="1" customWidth="1"/>
    <col min="12097" max="12288" width="9" style="1"/>
    <col min="12289" max="12308" width="4.36328125" style="1" customWidth="1"/>
    <col min="12309" max="12309" width="2.6328125" style="1" customWidth="1"/>
    <col min="12310" max="12318" width="4.36328125" style="1" customWidth="1"/>
    <col min="12319" max="12336" width="2.6328125" style="1" customWidth="1"/>
    <col min="12337" max="12337" width="5.6328125" style="1" customWidth="1"/>
    <col min="12338" max="12352" width="2.6328125" style="1" customWidth="1"/>
    <col min="12353" max="12544" width="9" style="1"/>
    <col min="12545" max="12564" width="4.36328125" style="1" customWidth="1"/>
    <col min="12565" max="12565" width="2.6328125" style="1" customWidth="1"/>
    <col min="12566" max="12574" width="4.36328125" style="1" customWidth="1"/>
    <col min="12575" max="12592" width="2.6328125" style="1" customWidth="1"/>
    <col min="12593" max="12593" width="5.6328125" style="1" customWidth="1"/>
    <col min="12594" max="12608" width="2.6328125" style="1" customWidth="1"/>
    <col min="12609" max="12800" width="9" style="1"/>
    <col min="12801" max="12820" width="4.36328125" style="1" customWidth="1"/>
    <col min="12821" max="12821" width="2.6328125" style="1" customWidth="1"/>
    <col min="12822" max="12830" width="4.36328125" style="1" customWidth="1"/>
    <col min="12831" max="12848" width="2.6328125" style="1" customWidth="1"/>
    <col min="12849" max="12849" width="5.6328125" style="1" customWidth="1"/>
    <col min="12850" max="12864" width="2.6328125" style="1" customWidth="1"/>
    <col min="12865" max="13056" width="9" style="1"/>
    <col min="13057" max="13076" width="4.36328125" style="1" customWidth="1"/>
    <col min="13077" max="13077" width="2.6328125" style="1" customWidth="1"/>
    <col min="13078" max="13086" width="4.36328125" style="1" customWidth="1"/>
    <col min="13087" max="13104" width="2.6328125" style="1" customWidth="1"/>
    <col min="13105" max="13105" width="5.6328125" style="1" customWidth="1"/>
    <col min="13106" max="13120" width="2.6328125" style="1" customWidth="1"/>
    <col min="13121" max="13312" width="9" style="1"/>
    <col min="13313" max="13332" width="4.36328125" style="1" customWidth="1"/>
    <col min="13333" max="13333" width="2.6328125" style="1" customWidth="1"/>
    <col min="13334" max="13342" width="4.36328125" style="1" customWidth="1"/>
    <col min="13343" max="13360" width="2.6328125" style="1" customWidth="1"/>
    <col min="13361" max="13361" width="5.6328125" style="1" customWidth="1"/>
    <col min="13362" max="13376" width="2.6328125" style="1" customWidth="1"/>
    <col min="13377" max="13568" width="9" style="1"/>
    <col min="13569" max="13588" width="4.36328125" style="1" customWidth="1"/>
    <col min="13589" max="13589" width="2.6328125" style="1" customWidth="1"/>
    <col min="13590" max="13598" width="4.36328125" style="1" customWidth="1"/>
    <col min="13599" max="13616" width="2.6328125" style="1" customWidth="1"/>
    <col min="13617" max="13617" width="5.6328125" style="1" customWidth="1"/>
    <col min="13618" max="13632" width="2.6328125" style="1" customWidth="1"/>
    <col min="13633" max="13824" width="9" style="1"/>
    <col min="13825" max="13844" width="4.36328125" style="1" customWidth="1"/>
    <col min="13845" max="13845" width="2.6328125" style="1" customWidth="1"/>
    <col min="13846" max="13854" width="4.36328125" style="1" customWidth="1"/>
    <col min="13855" max="13872" width="2.6328125" style="1" customWidth="1"/>
    <col min="13873" max="13873" width="5.6328125" style="1" customWidth="1"/>
    <col min="13874" max="13888" width="2.6328125" style="1" customWidth="1"/>
    <col min="13889" max="14080" width="9" style="1"/>
    <col min="14081" max="14100" width="4.36328125" style="1" customWidth="1"/>
    <col min="14101" max="14101" width="2.6328125" style="1" customWidth="1"/>
    <col min="14102" max="14110" width="4.36328125" style="1" customWidth="1"/>
    <col min="14111" max="14128" width="2.6328125" style="1" customWidth="1"/>
    <col min="14129" max="14129" width="5.6328125" style="1" customWidth="1"/>
    <col min="14130" max="14144" width="2.6328125" style="1" customWidth="1"/>
    <col min="14145" max="14336" width="9" style="1"/>
    <col min="14337" max="14356" width="4.36328125" style="1" customWidth="1"/>
    <col min="14357" max="14357" width="2.6328125" style="1" customWidth="1"/>
    <col min="14358" max="14366" width="4.36328125" style="1" customWidth="1"/>
    <col min="14367" max="14384" width="2.6328125" style="1" customWidth="1"/>
    <col min="14385" max="14385" width="5.6328125" style="1" customWidth="1"/>
    <col min="14386" max="14400" width="2.6328125" style="1" customWidth="1"/>
    <col min="14401" max="14592" width="9" style="1"/>
    <col min="14593" max="14612" width="4.36328125" style="1" customWidth="1"/>
    <col min="14613" max="14613" width="2.6328125" style="1" customWidth="1"/>
    <col min="14614" max="14622" width="4.36328125" style="1" customWidth="1"/>
    <col min="14623" max="14640" width="2.6328125" style="1" customWidth="1"/>
    <col min="14641" max="14641" width="5.6328125" style="1" customWidth="1"/>
    <col min="14642" max="14656" width="2.6328125" style="1" customWidth="1"/>
    <col min="14657" max="14848" width="9" style="1"/>
    <col min="14849" max="14868" width="4.36328125" style="1" customWidth="1"/>
    <col min="14869" max="14869" width="2.6328125" style="1" customWidth="1"/>
    <col min="14870" max="14878" width="4.36328125" style="1" customWidth="1"/>
    <col min="14879" max="14896" width="2.6328125" style="1" customWidth="1"/>
    <col min="14897" max="14897" width="5.6328125" style="1" customWidth="1"/>
    <col min="14898" max="14912" width="2.6328125" style="1" customWidth="1"/>
    <col min="14913" max="15104" width="9" style="1"/>
    <col min="15105" max="15124" width="4.36328125" style="1" customWidth="1"/>
    <col min="15125" max="15125" width="2.6328125" style="1" customWidth="1"/>
    <col min="15126" max="15134" width="4.36328125" style="1" customWidth="1"/>
    <col min="15135" max="15152" width="2.6328125" style="1" customWidth="1"/>
    <col min="15153" max="15153" width="5.6328125" style="1" customWidth="1"/>
    <col min="15154" max="15168" width="2.6328125" style="1" customWidth="1"/>
    <col min="15169" max="15360" width="9" style="1"/>
    <col min="15361" max="15380" width="4.36328125" style="1" customWidth="1"/>
    <col min="15381" max="15381" width="2.6328125" style="1" customWidth="1"/>
    <col min="15382" max="15390" width="4.36328125" style="1" customWidth="1"/>
    <col min="15391" max="15408" width="2.6328125" style="1" customWidth="1"/>
    <col min="15409" max="15409" width="5.6328125" style="1" customWidth="1"/>
    <col min="15410" max="15424" width="2.6328125" style="1" customWidth="1"/>
    <col min="15425" max="15616" width="9" style="1"/>
    <col min="15617" max="15636" width="4.36328125" style="1" customWidth="1"/>
    <col min="15637" max="15637" width="2.6328125" style="1" customWidth="1"/>
    <col min="15638" max="15646" width="4.36328125" style="1" customWidth="1"/>
    <col min="15647" max="15664" width="2.6328125" style="1" customWidth="1"/>
    <col min="15665" max="15665" width="5.6328125" style="1" customWidth="1"/>
    <col min="15666" max="15680" width="2.6328125" style="1" customWidth="1"/>
    <col min="15681" max="15872" width="9" style="1"/>
    <col min="15873" max="15892" width="4.36328125" style="1" customWidth="1"/>
    <col min="15893" max="15893" width="2.6328125" style="1" customWidth="1"/>
    <col min="15894" max="15902" width="4.36328125" style="1" customWidth="1"/>
    <col min="15903" max="15920" width="2.6328125" style="1" customWidth="1"/>
    <col min="15921" max="15921" width="5.6328125" style="1" customWidth="1"/>
    <col min="15922" max="15936" width="2.6328125" style="1" customWidth="1"/>
    <col min="15937" max="16128" width="9" style="1"/>
    <col min="16129" max="16148" width="4.36328125" style="1" customWidth="1"/>
    <col min="16149" max="16149" width="2.6328125" style="1" customWidth="1"/>
    <col min="16150" max="16158" width="4.36328125" style="1" customWidth="1"/>
    <col min="16159" max="16176" width="2.6328125" style="1" customWidth="1"/>
    <col min="16177" max="16177" width="5.6328125" style="1" customWidth="1"/>
    <col min="16178" max="16192" width="2.6328125" style="1" customWidth="1"/>
    <col min="16193" max="16384" width="9" style="1"/>
  </cols>
  <sheetData>
    <row r="1" spans="1:36" ht="27.75" hidden="1" customHeight="1">
      <c r="A1" s="1">
        <f>+H11</f>
        <v>0</v>
      </c>
      <c r="B1" s="1" t="str">
        <f>+H15</f>
        <v>知事</v>
      </c>
      <c r="C1" s="1">
        <f>+M15</f>
        <v>0</v>
      </c>
    </row>
    <row r="2" spans="1:36" ht="15" customHeight="1">
      <c r="A2" s="3"/>
      <c r="B2" s="3"/>
      <c r="C2" s="3"/>
      <c r="D2" s="3"/>
      <c r="E2" s="3"/>
      <c r="F2" s="3"/>
      <c r="G2" s="3"/>
    </row>
    <row r="3" spans="1:36" ht="15" customHeight="1">
      <c r="A3" s="3" t="s">
        <v>610</v>
      </c>
      <c r="B3" s="3"/>
      <c r="C3" s="3"/>
      <c r="D3" s="3"/>
      <c r="E3" s="3"/>
      <c r="F3" s="3"/>
      <c r="G3" s="3"/>
    </row>
    <row r="4" spans="1:36" ht="15" customHeight="1">
      <c r="A4" s="3"/>
      <c r="B4" s="3"/>
      <c r="C4" s="3"/>
      <c r="D4" s="3"/>
      <c r="E4" s="3"/>
      <c r="F4" s="3"/>
      <c r="G4" s="3"/>
      <c r="Q4"/>
    </row>
    <row r="5" spans="1:36" ht="15" customHeight="1">
      <c r="A5" s="3"/>
      <c r="B5" s="3"/>
      <c r="C5" s="3"/>
      <c r="D5" s="3"/>
      <c r="E5" s="3"/>
      <c r="F5" s="3"/>
      <c r="G5" s="3"/>
    </row>
    <row r="6" spans="1:36" ht="15" customHeight="1">
      <c r="A6" s="3"/>
      <c r="B6" s="282" t="s">
        <v>0</v>
      </c>
      <c r="C6" s="282"/>
      <c r="D6" s="282"/>
      <c r="E6" s="282"/>
      <c r="F6" s="282"/>
      <c r="G6" s="282"/>
      <c r="H6" s="282"/>
      <c r="I6" s="282"/>
      <c r="J6" s="282"/>
      <c r="K6" s="2" t="s">
        <v>1</v>
      </c>
    </row>
    <row r="7" spans="1:36" ht="15" customHeight="1">
      <c r="A7" s="4"/>
      <c r="B7" s="4"/>
      <c r="C7" s="4"/>
      <c r="D7" s="4"/>
      <c r="E7" s="4"/>
      <c r="F7" s="4"/>
      <c r="G7" s="4"/>
      <c r="H7" s="4"/>
      <c r="I7" s="4"/>
      <c r="J7" s="4"/>
      <c r="K7" s="4"/>
      <c r="L7" s="4"/>
      <c r="M7" s="4"/>
      <c r="N7" s="4"/>
      <c r="O7" s="4"/>
      <c r="P7" s="4"/>
      <c r="Q7" s="4"/>
      <c r="S7" s="3"/>
    </row>
    <row r="8" spans="1:36" ht="15" customHeight="1">
      <c r="A8" s="3"/>
      <c r="B8" s="5"/>
      <c r="C8" s="3"/>
      <c r="D8" s="3"/>
      <c r="E8" s="3"/>
      <c r="F8" s="3"/>
      <c r="G8" s="3"/>
    </row>
    <row r="9" spans="1:36" ht="15" customHeight="1">
      <c r="A9" s="3"/>
      <c r="B9" s="6"/>
      <c r="C9" s="283" t="s">
        <v>2</v>
      </c>
      <c r="D9" s="283"/>
      <c r="E9" s="283"/>
      <c r="F9" s="283"/>
      <c r="G9" s="7" t="s">
        <v>3</v>
      </c>
      <c r="H9" s="284"/>
      <c r="I9" s="284"/>
      <c r="J9" s="284"/>
      <c r="K9" s="284"/>
      <c r="L9" s="284"/>
      <c r="M9" s="284"/>
      <c r="N9" s="284"/>
      <c r="O9" s="284"/>
      <c r="P9" s="284"/>
      <c r="Q9" s="284"/>
      <c r="R9" s="284"/>
      <c r="S9" s="284"/>
      <c r="T9" s="8"/>
      <c r="V9" s="285"/>
      <c r="W9" s="285"/>
      <c r="X9" s="285"/>
      <c r="Y9" s="285"/>
      <c r="Z9" s="285"/>
      <c r="AA9" s="285"/>
      <c r="AB9" s="285"/>
      <c r="AC9" s="285"/>
      <c r="AD9" s="285"/>
      <c r="AE9" s="285"/>
      <c r="AF9" s="285"/>
      <c r="AG9" s="285"/>
      <c r="AH9" s="285"/>
      <c r="AI9" s="285"/>
      <c r="AJ9" s="285"/>
    </row>
    <row r="10" spans="1:36" ht="15" customHeight="1">
      <c r="A10" s="3"/>
      <c r="B10" s="9"/>
      <c r="C10" s="283"/>
      <c r="D10" s="283"/>
      <c r="E10" s="283"/>
      <c r="F10" s="283"/>
      <c r="G10" s="6"/>
      <c r="H10" s="284"/>
      <c r="I10" s="284"/>
      <c r="J10" s="284"/>
      <c r="K10" s="284"/>
      <c r="L10" s="284"/>
      <c r="M10" s="284"/>
      <c r="N10" s="284"/>
      <c r="O10" s="284"/>
      <c r="P10" s="284"/>
      <c r="Q10" s="284"/>
      <c r="R10" s="284"/>
      <c r="S10" s="284"/>
      <c r="T10" s="8"/>
      <c r="V10" s="285"/>
      <c r="W10" s="285"/>
      <c r="X10" s="285"/>
      <c r="Y10" s="285"/>
      <c r="Z10" s="285"/>
      <c r="AA10" s="285"/>
      <c r="AB10" s="285"/>
      <c r="AC10" s="285"/>
      <c r="AD10" s="285"/>
      <c r="AE10" s="285"/>
      <c r="AF10" s="285"/>
      <c r="AG10" s="285"/>
      <c r="AH10" s="285"/>
      <c r="AI10" s="285"/>
      <c r="AJ10" s="285"/>
    </row>
    <row r="11" spans="1:36" ht="15" customHeight="1">
      <c r="A11" s="3"/>
      <c r="B11" s="6"/>
      <c r="C11" s="283" t="s">
        <v>329</v>
      </c>
      <c r="D11" s="283"/>
      <c r="E11" s="283"/>
      <c r="F11" s="283"/>
      <c r="G11" s="7" t="s">
        <v>3</v>
      </c>
      <c r="H11" s="284"/>
      <c r="I11" s="284"/>
      <c r="J11" s="284"/>
      <c r="K11" s="284"/>
      <c r="L11" s="284"/>
      <c r="M11" s="284"/>
      <c r="N11" s="284"/>
      <c r="O11" s="284"/>
      <c r="P11" s="284"/>
      <c r="Q11" s="284"/>
      <c r="R11" s="284"/>
      <c r="S11" s="284"/>
      <c r="T11" s="8"/>
      <c r="V11" s="285"/>
      <c r="W11" s="285"/>
      <c r="X11" s="285"/>
      <c r="Y11" s="285"/>
      <c r="Z11" s="285"/>
      <c r="AA11" s="285"/>
      <c r="AB11" s="285"/>
      <c r="AC11" s="285"/>
      <c r="AD11" s="285"/>
      <c r="AE11" s="285"/>
      <c r="AF11" s="285"/>
      <c r="AG11" s="285"/>
      <c r="AH11" s="285"/>
      <c r="AI11" s="285"/>
      <c r="AJ11" s="285"/>
    </row>
    <row r="12" spans="1:36" ht="15" customHeight="1">
      <c r="A12" s="3"/>
      <c r="B12" s="10"/>
      <c r="C12" s="283"/>
      <c r="D12" s="283"/>
      <c r="E12" s="283"/>
      <c r="F12" s="283"/>
      <c r="G12" s="6"/>
      <c r="H12" s="284"/>
      <c r="I12" s="284"/>
      <c r="J12" s="284"/>
      <c r="K12" s="284"/>
      <c r="L12" s="284"/>
      <c r="M12" s="284"/>
      <c r="N12" s="284"/>
      <c r="O12" s="284"/>
      <c r="P12" s="284"/>
      <c r="Q12" s="284"/>
      <c r="R12" s="284"/>
      <c r="S12" s="284"/>
      <c r="T12" s="8"/>
      <c r="V12" s="285"/>
      <c r="W12" s="285"/>
      <c r="X12" s="285"/>
      <c r="Y12" s="285"/>
      <c r="Z12" s="285"/>
      <c r="AA12" s="285"/>
      <c r="AB12" s="285"/>
      <c r="AC12" s="285"/>
      <c r="AD12" s="285"/>
      <c r="AE12" s="285"/>
      <c r="AF12" s="285"/>
      <c r="AG12" s="285"/>
      <c r="AH12" s="285"/>
      <c r="AI12" s="285"/>
      <c r="AJ12" s="285"/>
    </row>
    <row r="13" spans="1:36" ht="15" customHeight="1">
      <c r="A13" s="3"/>
      <c r="B13" s="6"/>
      <c r="C13" s="283" t="s">
        <v>328</v>
      </c>
      <c r="D13" s="283"/>
      <c r="E13" s="283"/>
      <c r="F13" s="283"/>
      <c r="G13" s="7" t="s">
        <v>3</v>
      </c>
      <c r="H13" s="284"/>
      <c r="I13" s="284"/>
      <c r="J13" s="284"/>
      <c r="K13" s="284"/>
      <c r="L13" s="284"/>
      <c r="M13" s="284"/>
      <c r="N13" s="284"/>
      <c r="O13" s="284"/>
      <c r="P13" s="284"/>
      <c r="Q13" s="284"/>
      <c r="R13" s="284"/>
      <c r="S13" s="284"/>
      <c r="T13" s="11"/>
      <c r="V13" s="285"/>
      <c r="W13" s="285"/>
      <c r="X13" s="285"/>
      <c r="Y13" s="285"/>
      <c r="Z13" s="285"/>
      <c r="AA13" s="285"/>
      <c r="AB13" s="285"/>
      <c r="AC13" s="285"/>
      <c r="AD13" s="285"/>
      <c r="AE13" s="285"/>
      <c r="AF13" s="285"/>
      <c r="AG13" s="285"/>
      <c r="AH13" s="285"/>
      <c r="AI13" s="285"/>
      <c r="AJ13" s="285"/>
    </row>
    <row r="14" spans="1:36" ht="15" customHeight="1">
      <c r="A14" s="3"/>
      <c r="B14" s="10"/>
      <c r="C14" s="283"/>
      <c r="D14" s="283"/>
      <c r="E14" s="283"/>
      <c r="F14" s="283"/>
      <c r="G14" s="6"/>
      <c r="H14" s="8"/>
      <c r="I14" s="8"/>
      <c r="J14" s="8"/>
      <c r="K14" s="8"/>
      <c r="L14" s="8"/>
      <c r="M14" s="8"/>
      <c r="N14" s="8"/>
      <c r="O14" s="8"/>
      <c r="P14" s="8"/>
      <c r="Q14" s="8"/>
      <c r="R14" s="8"/>
      <c r="S14" s="8"/>
      <c r="T14" s="12"/>
      <c r="V14" s="13"/>
    </row>
    <row r="15" spans="1:36" ht="15" customHeight="1">
      <c r="A15" s="3"/>
      <c r="B15" s="6"/>
      <c r="C15" s="283" t="s">
        <v>330</v>
      </c>
      <c r="D15" s="283"/>
      <c r="E15" s="283"/>
      <c r="F15" s="283"/>
      <c r="G15" s="7" t="s">
        <v>4</v>
      </c>
      <c r="H15" s="288" t="s">
        <v>5</v>
      </c>
      <c r="I15" s="288"/>
      <c r="J15" s="289" t="s">
        <v>6</v>
      </c>
      <c r="K15" s="289"/>
      <c r="L15" s="14"/>
      <c r="M15" s="288"/>
      <c r="N15" s="288"/>
      <c r="O15" s="288"/>
      <c r="P15" s="8" t="s">
        <v>7</v>
      </c>
      <c r="Q15" s="8"/>
      <c r="R15" s="8"/>
      <c r="S15" s="8"/>
      <c r="T15" s="8"/>
      <c r="V15" s="15" t="s">
        <v>8</v>
      </c>
      <c r="W15" s="16"/>
      <c r="X15" s="15" t="s">
        <v>6</v>
      </c>
      <c r="Y15" s="16"/>
      <c r="Z15" s="17">
        <v>17</v>
      </c>
      <c r="AA15" s="290">
        <v>12345</v>
      </c>
      <c r="AB15" s="290"/>
      <c r="AC15" s="290"/>
      <c r="AD15" s="18" t="s">
        <v>7</v>
      </c>
    </row>
    <row r="16" spans="1:36" ht="15" customHeight="1">
      <c r="A16" s="3"/>
      <c r="B16" s="19"/>
      <c r="C16" s="291"/>
      <c r="D16" s="291"/>
      <c r="E16" s="291"/>
      <c r="F16" s="291"/>
      <c r="G16" s="3"/>
      <c r="V16" s="15" t="s">
        <v>5</v>
      </c>
      <c r="W16" s="16"/>
      <c r="X16" s="15" t="s">
        <v>9</v>
      </c>
      <c r="Y16" s="16"/>
      <c r="Z16" s="20"/>
      <c r="AA16" s="20"/>
      <c r="AB16" s="20"/>
    </row>
    <row r="17" spans="1:36" ht="15" customHeight="1">
      <c r="A17" s="3"/>
      <c r="B17" s="3"/>
      <c r="C17" s="3"/>
      <c r="D17" s="3"/>
      <c r="E17" s="3"/>
      <c r="F17" s="3"/>
      <c r="G17" s="3"/>
      <c r="V17" s="292"/>
      <c r="W17" s="292"/>
      <c r="X17" s="21"/>
      <c r="Y17" s="13"/>
      <c r="Z17" s="13"/>
      <c r="AA17" s="13"/>
      <c r="AB17" s="13"/>
    </row>
    <row r="18" spans="1:36" ht="15" customHeight="1">
      <c r="A18" s="3"/>
      <c r="B18" s="3"/>
      <c r="C18" s="19"/>
      <c r="D18" s="19"/>
      <c r="E18" s="19"/>
      <c r="F18" s="19"/>
      <c r="G18" s="3"/>
      <c r="V18" s="285"/>
      <c r="W18" s="285"/>
      <c r="X18" s="285"/>
      <c r="Y18" s="285"/>
      <c r="Z18" s="285"/>
      <c r="AA18" s="285"/>
      <c r="AB18" s="285"/>
      <c r="AC18" s="285"/>
      <c r="AD18" s="285"/>
      <c r="AE18" s="285"/>
      <c r="AF18" s="285"/>
      <c r="AG18" s="285"/>
      <c r="AH18" s="285"/>
      <c r="AI18" s="285"/>
      <c r="AJ18" s="285"/>
    </row>
    <row r="19" spans="1:36" ht="90" customHeight="1">
      <c r="A19" s="22"/>
      <c r="B19" s="293" t="s">
        <v>10</v>
      </c>
      <c r="C19" s="293"/>
      <c r="D19" s="293"/>
      <c r="E19" s="293"/>
      <c r="F19" s="293"/>
      <c r="G19" s="293"/>
      <c r="H19" s="293"/>
      <c r="I19" s="293"/>
      <c r="J19" s="293"/>
      <c r="K19" s="293"/>
      <c r="L19" s="293"/>
      <c r="M19" s="293"/>
      <c r="N19" s="293"/>
      <c r="O19" s="293"/>
      <c r="P19" s="293"/>
      <c r="Q19" s="293"/>
      <c r="R19" s="293"/>
      <c r="S19" s="293"/>
      <c r="T19" s="22"/>
      <c r="V19" s="23"/>
      <c r="W19" s="23"/>
      <c r="X19" s="23"/>
      <c r="Y19" s="23"/>
      <c r="Z19" s="13"/>
      <c r="AA19" s="13"/>
      <c r="AB19" s="13"/>
    </row>
    <row r="20" spans="1:36" ht="15" customHeight="1">
      <c r="A20" s="3"/>
      <c r="B20" s="3"/>
      <c r="C20" s="3"/>
      <c r="D20" s="3"/>
      <c r="E20" s="3"/>
      <c r="F20" s="3"/>
      <c r="G20" s="3"/>
    </row>
    <row r="21" spans="1:36" ht="15" customHeight="1">
      <c r="A21" s="24"/>
      <c r="B21" s="3"/>
      <c r="C21" s="3"/>
      <c r="D21" s="3"/>
      <c r="E21" s="3"/>
      <c r="F21" s="3"/>
      <c r="G21" s="3"/>
      <c r="J21" s="5" t="s">
        <v>11</v>
      </c>
    </row>
    <row r="22" spans="1:36" ht="15" customHeight="1">
      <c r="A22" s="3"/>
      <c r="B22" s="3"/>
      <c r="C22" s="5"/>
      <c r="D22" s="3"/>
      <c r="E22" s="3"/>
      <c r="F22" s="3"/>
      <c r="G22" s="3"/>
    </row>
    <row r="23" spans="1:36" ht="15" customHeight="1">
      <c r="A23" s="3"/>
      <c r="B23" s="3"/>
      <c r="C23" s="5"/>
      <c r="D23" s="3"/>
      <c r="E23" s="3"/>
      <c r="F23" s="3"/>
      <c r="G23" s="3"/>
    </row>
    <row r="24" spans="1:36" ht="15" customHeight="1">
      <c r="A24" s="3"/>
      <c r="B24" s="25"/>
      <c r="C24" s="286" t="s">
        <v>12</v>
      </c>
      <c r="D24" s="286"/>
      <c r="E24" s="286"/>
      <c r="F24" s="7" t="s">
        <v>13</v>
      </c>
      <c r="G24" s="287" t="s">
        <v>14</v>
      </c>
      <c r="H24" s="287"/>
      <c r="I24" s="287"/>
      <c r="J24" s="287"/>
      <c r="K24" s="287"/>
      <c r="L24" s="287"/>
      <c r="M24" s="287"/>
      <c r="N24" s="287"/>
      <c r="O24" s="287"/>
      <c r="P24" s="287"/>
      <c r="Q24" s="287"/>
      <c r="R24" s="287"/>
      <c r="S24" s="287"/>
      <c r="T24" s="26"/>
    </row>
    <row r="25" spans="1:36" ht="15" customHeight="1">
      <c r="A25" s="3"/>
      <c r="B25" s="27"/>
      <c r="C25" s="28"/>
      <c r="D25" s="10"/>
      <c r="E25" s="10"/>
      <c r="F25" s="6"/>
      <c r="G25" s="8"/>
      <c r="H25" s="12"/>
      <c r="I25" s="12"/>
      <c r="J25" s="12"/>
      <c r="K25" s="12"/>
      <c r="L25" s="12"/>
      <c r="M25" s="12"/>
      <c r="N25" s="12"/>
      <c r="O25" s="12"/>
      <c r="P25" s="12"/>
      <c r="Q25" s="12"/>
      <c r="R25" s="12"/>
      <c r="S25" s="12"/>
      <c r="T25" s="12"/>
    </row>
    <row r="26" spans="1:36" ht="18" customHeight="1">
      <c r="A26" s="294" t="s">
        <v>15</v>
      </c>
      <c r="B26" s="294"/>
      <c r="C26" s="295" t="s">
        <v>16</v>
      </c>
      <c r="D26" s="295"/>
      <c r="E26" s="295"/>
      <c r="F26" s="29" t="s">
        <v>17</v>
      </c>
      <c r="G26" s="296"/>
      <c r="H26" s="296"/>
      <c r="I26" s="296"/>
      <c r="J26" s="296"/>
      <c r="K26" s="296"/>
      <c r="L26" s="296"/>
      <c r="M26" s="296"/>
      <c r="N26" s="296"/>
      <c r="O26" s="296"/>
      <c r="P26" s="296"/>
      <c r="Q26" s="296"/>
      <c r="R26" s="296"/>
      <c r="S26" s="296"/>
      <c r="T26" s="8"/>
    </row>
    <row r="27" spans="1:36" ht="18" customHeight="1">
      <c r="A27" s="294"/>
      <c r="B27" s="294"/>
      <c r="C27" s="295" t="s">
        <v>18</v>
      </c>
      <c r="D27" s="295"/>
      <c r="E27" s="295"/>
      <c r="F27" s="29" t="s">
        <v>17</v>
      </c>
      <c r="G27" s="296"/>
      <c r="H27" s="296"/>
      <c r="I27" s="296"/>
      <c r="J27" s="296"/>
      <c r="K27" s="296"/>
      <c r="L27" s="296"/>
      <c r="M27" s="296"/>
      <c r="N27" s="296"/>
      <c r="O27" s="296"/>
      <c r="P27" s="296"/>
      <c r="Q27" s="296"/>
      <c r="R27" s="296"/>
      <c r="S27" s="296"/>
      <c r="T27" s="8"/>
    </row>
    <row r="28" spans="1:36" ht="18" customHeight="1">
      <c r="A28" s="30"/>
      <c r="B28" s="30"/>
      <c r="C28" s="30"/>
      <c r="D28" s="30"/>
      <c r="E28" s="30"/>
      <c r="F28" s="30"/>
      <c r="G28" s="31"/>
      <c r="H28" s="31"/>
      <c r="I28" s="31"/>
      <c r="J28" s="31"/>
      <c r="K28" s="31"/>
      <c r="L28" s="31"/>
      <c r="M28" s="31"/>
      <c r="N28" s="31"/>
      <c r="O28" s="31"/>
      <c r="P28" s="31"/>
      <c r="Q28" s="31"/>
      <c r="R28" s="31"/>
      <c r="S28" s="31"/>
      <c r="T28" s="8"/>
    </row>
    <row r="29" spans="1:36" ht="18" customHeight="1">
      <c r="A29" s="294" t="s">
        <v>19</v>
      </c>
      <c r="B29" s="294"/>
      <c r="C29" s="295" t="s">
        <v>16</v>
      </c>
      <c r="D29" s="295"/>
      <c r="E29" s="295"/>
      <c r="F29" s="29" t="s">
        <v>17</v>
      </c>
      <c r="G29" s="296"/>
      <c r="H29" s="296"/>
      <c r="I29" s="296"/>
      <c r="J29" s="296"/>
      <c r="K29" s="296"/>
      <c r="L29" s="296"/>
      <c r="M29" s="296"/>
      <c r="N29" s="296"/>
      <c r="O29" s="296"/>
      <c r="P29" s="296"/>
      <c r="Q29" s="296"/>
      <c r="R29" s="296"/>
      <c r="S29" s="296"/>
    </row>
    <row r="30" spans="1:36" ht="18" customHeight="1">
      <c r="A30" s="294"/>
      <c r="B30" s="294"/>
      <c r="C30" s="295" t="s">
        <v>18</v>
      </c>
      <c r="D30" s="295"/>
      <c r="E30" s="295"/>
      <c r="F30" s="29" t="s">
        <v>17</v>
      </c>
      <c r="G30" s="296"/>
      <c r="H30" s="296"/>
      <c r="I30" s="296"/>
      <c r="J30" s="296"/>
      <c r="K30" s="296"/>
      <c r="L30" s="296"/>
      <c r="M30" s="296"/>
      <c r="N30" s="296"/>
      <c r="O30" s="296"/>
      <c r="P30" s="296"/>
      <c r="Q30" s="296"/>
      <c r="R30" s="296"/>
      <c r="S30" s="296"/>
    </row>
    <row r="31" spans="1:36" ht="18" customHeight="1">
      <c r="A31" s="30"/>
      <c r="B31" s="2"/>
      <c r="C31" s="32"/>
      <c r="D31" s="30"/>
      <c r="E31" s="30"/>
      <c r="F31" s="30"/>
      <c r="G31" s="32"/>
      <c r="H31" s="33"/>
      <c r="I31" s="33"/>
      <c r="J31" s="33"/>
      <c r="K31" s="33"/>
      <c r="L31" s="32"/>
      <c r="M31" s="33"/>
      <c r="N31" s="33"/>
      <c r="O31" s="33"/>
      <c r="P31" s="33"/>
      <c r="Q31" s="33"/>
      <c r="R31" s="33"/>
      <c r="S31" s="33"/>
    </row>
    <row r="32" spans="1:36" ht="18" customHeight="1">
      <c r="A32" s="294" t="s">
        <v>20</v>
      </c>
      <c r="B32" s="294"/>
      <c r="C32" s="295" t="s">
        <v>16</v>
      </c>
      <c r="D32" s="295"/>
      <c r="E32" s="295"/>
      <c r="F32" s="29" t="s">
        <v>17</v>
      </c>
      <c r="G32" s="296"/>
      <c r="H32" s="296"/>
      <c r="I32" s="296"/>
      <c r="J32" s="296"/>
      <c r="K32" s="296"/>
      <c r="L32" s="296"/>
      <c r="M32" s="296"/>
      <c r="N32" s="296"/>
      <c r="O32" s="296"/>
      <c r="P32" s="296"/>
      <c r="Q32" s="296"/>
      <c r="R32" s="296"/>
      <c r="S32" s="296"/>
    </row>
    <row r="33" spans="1:19" ht="18" customHeight="1">
      <c r="A33" s="294"/>
      <c r="B33" s="294"/>
      <c r="C33" s="295" t="s">
        <v>18</v>
      </c>
      <c r="D33" s="295"/>
      <c r="E33" s="295"/>
      <c r="F33" s="29" t="s">
        <v>17</v>
      </c>
      <c r="G33" s="296"/>
      <c r="H33" s="296"/>
      <c r="I33" s="296"/>
      <c r="J33" s="296"/>
      <c r="K33" s="296"/>
      <c r="L33" s="296"/>
      <c r="M33" s="296"/>
      <c r="N33" s="296"/>
      <c r="O33" s="296"/>
      <c r="P33" s="296"/>
      <c r="Q33" s="296"/>
      <c r="R33" s="296"/>
      <c r="S33" s="296"/>
    </row>
    <row r="34" spans="1:19" ht="18" customHeight="1">
      <c r="A34" s="30"/>
      <c r="B34" s="2"/>
      <c r="C34" s="32"/>
      <c r="D34" s="30"/>
      <c r="E34" s="30"/>
      <c r="F34" s="30"/>
      <c r="G34" s="32"/>
      <c r="H34" s="33"/>
      <c r="I34" s="33"/>
      <c r="J34" s="33"/>
      <c r="K34" s="33"/>
      <c r="L34" s="32"/>
      <c r="M34" s="33"/>
      <c r="N34" s="33"/>
      <c r="O34" s="33"/>
      <c r="P34" s="33"/>
      <c r="Q34" s="33"/>
      <c r="R34" s="33"/>
      <c r="S34" s="33"/>
    </row>
    <row r="35" spans="1:19" ht="18" customHeight="1">
      <c r="A35" s="294" t="s">
        <v>21</v>
      </c>
      <c r="B35" s="294"/>
      <c r="C35" s="295" t="s">
        <v>16</v>
      </c>
      <c r="D35" s="295"/>
      <c r="E35" s="295"/>
      <c r="F35" s="29" t="s">
        <v>17</v>
      </c>
      <c r="G35" s="296"/>
      <c r="H35" s="296"/>
      <c r="I35" s="296"/>
      <c r="J35" s="296"/>
      <c r="K35" s="296"/>
      <c r="L35" s="296"/>
      <c r="M35" s="296"/>
      <c r="N35" s="296"/>
      <c r="O35" s="296"/>
      <c r="P35" s="296"/>
      <c r="Q35" s="296"/>
      <c r="R35" s="296"/>
      <c r="S35" s="296"/>
    </row>
    <row r="36" spans="1:19" ht="18" customHeight="1">
      <c r="A36" s="294"/>
      <c r="B36" s="294"/>
      <c r="C36" s="295" t="s">
        <v>18</v>
      </c>
      <c r="D36" s="295"/>
      <c r="E36" s="295"/>
      <c r="F36" s="29" t="s">
        <v>17</v>
      </c>
      <c r="G36" s="296"/>
      <c r="H36" s="296"/>
      <c r="I36" s="296"/>
      <c r="J36" s="296"/>
      <c r="K36" s="296"/>
      <c r="L36" s="296"/>
      <c r="M36" s="296"/>
      <c r="N36" s="296"/>
      <c r="O36" s="296"/>
      <c r="P36" s="296"/>
      <c r="Q36" s="296"/>
      <c r="R36" s="296"/>
      <c r="S36" s="296"/>
    </row>
    <row r="37" spans="1:19" ht="18" customHeight="1">
      <c r="A37" s="30"/>
      <c r="B37" s="32"/>
      <c r="C37" s="32"/>
      <c r="D37" s="22"/>
      <c r="E37" s="22"/>
      <c r="F37" s="30"/>
      <c r="G37" s="32"/>
      <c r="H37" s="33"/>
      <c r="I37" s="33"/>
      <c r="J37" s="33"/>
      <c r="K37" s="33"/>
      <c r="L37" s="33"/>
      <c r="M37" s="33"/>
      <c r="N37" s="33"/>
      <c r="O37" s="33"/>
      <c r="P37" s="33"/>
      <c r="Q37" s="33"/>
      <c r="R37" s="33"/>
      <c r="S37" s="33"/>
    </row>
    <row r="38" spans="1:19" ht="18" customHeight="1">
      <c r="A38" s="294" t="s">
        <v>22</v>
      </c>
      <c r="B38" s="294"/>
      <c r="C38" s="295" t="s">
        <v>16</v>
      </c>
      <c r="D38" s="295"/>
      <c r="E38" s="295"/>
      <c r="F38" s="29" t="s">
        <v>17</v>
      </c>
      <c r="G38" s="296"/>
      <c r="H38" s="296"/>
      <c r="I38" s="296"/>
      <c r="J38" s="296"/>
      <c r="K38" s="296"/>
      <c r="L38" s="296"/>
      <c r="M38" s="296"/>
      <c r="N38" s="296"/>
      <c r="O38" s="296"/>
      <c r="P38" s="296"/>
      <c r="Q38" s="296"/>
      <c r="R38" s="296"/>
      <c r="S38" s="296"/>
    </row>
    <row r="39" spans="1:19" ht="18" customHeight="1">
      <c r="A39" s="294"/>
      <c r="B39" s="294"/>
      <c r="C39" s="295" t="s">
        <v>18</v>
      </c>
      <c r="D39" s="295"/>
      <c r="E39" s="295"/>
      <c r="F39" s="29" t="s">
        <v>17</v>
      </c>
      <c r="G39" s="296"/>
      <c r="H39" s="296"/>
      <c r="I39" s="296"/>
      <c r="J39" s="296"/>
      <c r="K39" s="296"/>
      <c r="L39" s="296"/>
      <c r="M39" s="296"/>
      <c r="N39" s="296"/>
      <c r="O39" s="296"/>
      <c r="P39" s="296"/>
      <c r="Q39" s="296"/>
      <c r="R39" s="296"/>
      <c r="S39" s="296"/>
    </row>
    <row r="40" spans="1:19" ht="15" customHeight="1">
      <c r="A40" s="19"/>
      <c r="B40" s="19"/>
      <c r="C40" s="10"/>
      <c r="D40" s="10"/>
      <c r="E40" s="10"/>
      <c r="F40" s="7"/>
      <c r="G40" s="14"/>
      <c r="H40" s="14"/>
      <c r="I40" s="14"/>
      <c r="J40" s="14"/>
      <c r="K40" s="14"/>
      <c r="L40" s="14"/>
      <c r="M40" s="14"/>
      <c r="N40" s="14"/>
      <c r="O40" s="14"/>
      <c r="P40" s="14"/>
      <c r="Q40" s="14"/>
      <c r="R40" s="14"/>
      <c r="S40" s="14"/>
    </row>
    <row r="42" spans="1:19">
      <c r="A42" s="1" t="s">
        <v>23</v>
      </c>
    </row>
    <row r="43" spans="1:19">
      <c r="A43" s="1" t="s">
        <v>24</v>
      </c>
    </row>
    <row r="44" spans="1:19">
      <c r="A44" s="1" t="s">
        <v>25</v>
      </c>
    </row>
  </sheetData>
  <sheetProtection formatColumns="0" formatRows="0" selectLockedCells="1"/>
  <mergeCells count="48">
    <mergeCell ref="A38:B39"/>
    <mergeCell ref="C38:E38"/>
    <mergeCell ref="G38:S38"/>
    <mergeCell ref="C39:E39"/>
    <mergeCell ref="G39:S39"/>
    <mergeCell ref="A32:B33"/>
    <mergeCell ref="C32:E32"/>
    <mergeCell ref="G32:S32"/>
    <mergeCell ref="C33:E33"/>
    <mergeCell ref="G33:S33"/>
    <mergeCell ref="A35:B36"/>
    <mergeCell ref="C35:E35"/>
    <mergeCell ref="G35:S35"/>
    <mergeCell ref="C36:E36"/>
    <mergeCell ref="G36:S36"/>
    <mergeCell ref="A26:B27"/>
    <mergeCell ref="C26:E26"/>
    <mergeCell ref="G26:S26"/>
    <mergeCell ref="C27:E27"/>
    <mergeCell ref="G27:S27"/>
    <mergeCell ref="A29:B30"/>
    <mergeCell ref="C29:E29"/>
    <mergeCell ref="G29:S29"/>
    <mergeCell ref="C30:E30"/>
    <mergeCell ref="G30:S30"/>
    <mergeCell ref="AA15:AC15"/>
    <mergeCell ref="C16:F16"/>
    <mergeCell ref="V17:W17"/>
    <mergeCell ref="V18:AJ18"/>
    <mergeCell ref="B19:S19"/>
    <mergeCell ref="C24:E24"/>
    <mergeCell ref="G24:S24"/>
    <mergeCell ref="H13:S13"/>
    <mergeCell ref="C14:F14"/>
    <mergeCell ref="C15:F15"/>
    <mergeCell ref="H15:I15"/>
    <mergeCell ref="J15:K15"/>
    <mergeCell ref="M15:O15"/>
    <mergeCell ref="B6:J6"/>
    <mergeCell ref="C9:F9"/>
    <mergeCell ref="H9:S10"/>
    <mergeCell ref="V9:AJ11"/>
    <mergeCell ref="C10:F10"/>
    <mergeCell ref="C11:F11"/>
    <mergeCell ref="H11:S12"/>
    <mergeCell ref="C12:F12"/>
    <mergeCell ref="V12:AJ13"/>
    <mergeCell ref="C13:F13"/>
  </mergeCells>
  <phoneticPr fontId="4"/>
  <dataValidations disablePrompts="1" count="2">
    <dataValidation type="list" allowBlank="1" showInputMessage="1" showErrorMessage="1" sqref="J15:K15 JF15:JG15 TB15:TC15 ACX15:ACY15 AMT15:AMU15 AWP15:AWQ15 BGL15:BGM15 BQH15:BQI15 CAD15:CAE15 CJZ15:CKA15 CTV15:CTW15 DDR15:DDS15 DNN15:DNO15 DXJ15:DXK15 EHF15:EHG15 ERB15:ERC15 FAX15:FAY15 FKT15:FKU15 FUP15:FUQ15 GEL15:GEM15 GOH15:GOI15 GYD15:GYE15 HHZ15:HIA15 HRV15:HRW15 IBR15:IBS15 ILN15:ILO15 IVJ15:IVK15 JFF15:JFG15 JPB15:JPC15 JYX15:JYY15 KIT15:KIU15 KSP15:KSQ15 LCL15:LCM15 LMH15:LMI15 LWD15:LWE15 MFZ15:MGA15 MPV15:MPW15 MZR15:MZS15 NJN15:NJO15 NTJ15:NTK15 ODF15:ODG15 ONB15:ONC15 OWX15:OWY15 PGT15:PGU15 PQP15:PQQ15 QAL15:QAM15 QKH15:QKI15 QUD15:QUE15 RDZ15:REA15 RNV15:RNW15 RXR15:RXS15 SHN15:SHO15 SRJ15:SRK15 TBF15:TBG15 TLB15:TLC15 TUX15:TUY15 UET15:UEU15 UOP15:UOQ15 UYL15:UYM15 VIH15:VII15 VSD15:VSE15 WBZ15:WCA15 WLV15:WLW15 WVR15:WVS15 J65551:K65551 JF65551:JG65551 TB65551:TC65551 ACX65551:ACY65551 AMT65551:AMU65551 AWP65551:AWQ65551 BGL65551:BGM65551 BQH65551:BQI65551 CAD65551:CAE65551 CJZ65551:CKA65551 CTV65551:CTW65551 DDR65551:DDS65551 DNN65551:DNO65551 DXJ65551:DXK65551 EHF65551:EHG65551 ERB65551:ERC65551 FAX65551:FAY65551 FKT65551:FKU65551 FUP65551:FUQ65551 GEL65551:GEM65551 GOH65551:GOI65551 GYD65551:GYE65551 HHZ65551:HIA65551 HRV65551:HRW65551 IBR65551:IBS65551 ILN65551:ILO65551 IVJ65551:IVK65551 JFF65551:JFG65551 JPB65551:JPC65551 JYX65551:JYY65551 KIT65551:KIU65551 KSP65551:KSQ65551 LCL65551:LCM65551 LMH65551:LMI65551 LWD65551:LWE65551 MFZ65551:MGA65551 MPV65551:MPW65551 MZR65551:MZS65551 NJN65551:NJO65551 NTJ65551:NTK65551 ODF65551:ODG65551 ONB65551:ONC65551 OWX65551:OWY65551 PGT65551:PGU65551 PQP65551:PQQ65551 QAL65551:QAM65551 QKH65551:QKI65551 QUD65551:QUE65551 RDZ65551:REA65551 RNV65551:RNW65551 RXR65551:RXS65551 SHN65551:SHO65551 SRJ65551:SRK65551 TBF65551:TBG65551 TLB65551:TLC65551 TUX65551:TUY65551 UET65551:UEU65551 UOP65551:UOQ65551 UYL65551:UYM65551 VIH65551:VII65551 VSD65551:VSE65551 WBZ65551:WCA65551 WLV65551:WLW65551 WVR65551:WVS65551 J131087:K131087 JF131087:JG131087 TB131087:TC131087 ACX131087:ACY131087 AMT131087:AMU131087 AWP131087:AWQ131087 BGL131087:BGM131087 BQH131087:BQI131087 CAD131087:CAE131087 CJZ131087:CKA131087 CTV131087:CTW131087 DDR131087:DDS131087 DNN131087:DNO131087 DXJ131087:DXK131087 EHF131087:EHG131087 ERB131087:ERC131087 FAX131087:FAY131087 FKT131087:FKU131087 FUP131087:FUQ131087 GEL131087:GEM131087 GOH131087:GOI131087 GYD131087:GYE131087 HHZ131087:HIA131087 HRV131087:HRW131087 IBR131087:IBS131087 ILN131087:ILO131087 IVJ131087:IVK131087 JFF131087:JFG131087 JPB131087:JPC131087 JYX131087:JYY131087 KIT131087:KIU131087 KSP131087:KSQ131087 LCL131087:LCM131087 LMH131087:LMI131087 LWD131087:LWE131087 MFZ131087:MGA131087 MPV131087:MPW131087 MZR131087:MZS131087 NJN131087:NJO131087 NTJ131087:NTK131087 ODF131087:ODG131087 ONB131087:ONC131087 OWX131087:OWY131087 PGT131087:PGU131087 PQP131087:PQQ131087 QAL131087:QAM131087 QKH131087:QKI131087 QUD131087:QUE131087 RDZ131087:REA131087 RNV131087:RNW131087 RXR131087:RXS131087 SHN131087:SHO131087 SRJ131087:SRK131087 TBF131087:TBG131087 TLB131087:TLC131087 TUX131087:TUY131087 UET131087:UEU131087 UOP131087:UOQ131087 UYL131087:UYM131087 VIH131087:VII131087 VSD131087:VSE131087 WBZ131087:WCA131087 WLV131087:WLW131087 WVR131087:WVS131087 J196623:K196623 JF196623:JG196623 TB196623:TC196623 ACX196623:ACY196623 AMT196623:AMU196623 AWP196623:AWQ196623 BGL196623:BGM196623 BQH196623:BQI196623 CAD196623:CAE196623 CJZ196623:CKA196623 CTV196623:CTW196623 DDR196623:DDS196623 DNN196623:DNO196623 DXJ196623:DXK196623 EHF196623:EHG196623 ERB196623:ERC196623 FAX196623:FAY196623 FKT196623:FKU196623 FUP196623:FUQ196623 GEL196623:GEM196623 GOH196623:GOI196623 GYD196623:GYE196623 HHZ196623:HIA196623 HRV196623:HRW196623 IBR196623:IBS196623 ILN196623:ILO196623 IVJ196623:IVK196623 JFF196623:JFG196623 JPB196623:JPC196623 JYX196623:JYY196623 KIT196623:KIU196623 KSP196623:KSQ196623 LCL196623:LCM196623 LMH196623:LMI196623 LWD196623:LWE196623 MFZ196623:MGA196623 MPV196623:MPW196623 MZR196623:MZS196623 NJN196623:NJO196623 NTJ196623:NTK196623 ODF196623:ODG196623 ONB196623:ONC196623 OWX196623:OWY196623 PGT196623:PGU196623 PQP196623:PQQ196623 QAL196623:QAM196623 QKH196623:QKI196623 QUD196623:QUE196623 RDZ196623:REA196623 RNV196623:RNW196623 RXR196623:RXS196623 SHN196623:SHO196623 SRJ196623:SRK196623 TBF196623:TBG196623 TLB196623:TLC196623 TUX196623:TUY196623 UET196623:UEU196623 UOP196623:UOQ196623 UYL196623:UYM196623 VIH196623:VII196623 VSD196623:VSE196623 WBZ196623:WCA196623 WLV196623:WLW196623 WVR196623:WVS196623 J262159:K262159 JF262159:JG262159 TB262159:TC262159 ACX262159:ACY262159 AMT262159:AMU262159 AWP262159:AWQ262159 BGL262159:BGM262159 BQH262159:BQI262159 CAD262159:CAE262159 CJZ262159:CKA262159 CTV262159:CTW262159 DDR262159:DDS262159 DNN262159:DNO262159 DXJ262159:DXK262159 EHF262159:EHG262159 ERB262159:ERC262159 FAX262159:FAY262159 FKT262159:FKU262159 FUP262159:FUQ262159 GEL262159:GEM262159 GOH262159:GOI262159 GYD262159:GYE262159 HHZ262159:HIA262159 HRV262159:HRW262159 IBR262159:IBS262159 ILN262159:ILO262159 IVJ262159:IVK262159 JFF262159:JFG262159 JPB262159:JPC262159 JYX262159:JYY262159 KIT262159:KIU262159 KSP262159:KSQ262159 LCL262159:LCM262159 LMH262159:LMI262159 LWD262159:LWE262159 MFZ262159:MGA262159 MPV262159:MPW262159 MZR262159:MZS262159 NJN262159:NJO262159 NTJ262159:NTK262159 ODF262159:ODG262159 ONB262159:ONC262159 OWX262159:OWY262159 PGT262159:PGU262159 PQP262159:PQQ262159 QAL262159:QAM262159 QKH262159:QKI262159 QUD262159:QUE262159 RDZ262159:REA262159 RNV262159:RNW262159 RXR262159:RXS262159 SHN262159:SHO262159 SRJ262159:SRK262159 TBF262159:TBG262159 TLB262159:TLC262159 TUX262159:TUY262159 UET262159:UEU262159 UOP262159:UOQ262159 UYL262159:UYM262159 VIH262159:VII262159 VSD262159:VSE262159 WBZ262159:WCA262159 WLV262159:WLW262159 WVR262159:WVS262159 J327695:K327695 JF327695:JG327695 TB327695:TC327695 ACX327695:ACY327695 AMT327695:AMU327695 AWP327695:AWQ327695 BGL327695:BGM327695 BQH327695:BQI327695 CAD327695:CAE327695 CJZ327695:CKA327695 CTV327695:CTW327695 DDR327695:DDS327695 DNN327695:DNO327695 DXJ327695:DXK327695 EHF327695:EHG327695 ERB327695:ERC327695 FAX327695:FAY327695 FKT327695:FKU327695 FUP327695:FUQ327695 GEL327695:GEM327695 GOH327695:GOI327695 GYD327695:GYE327695 HHZ327695:HIA327695 HRV327695:HRW327695 IBR327695:IBS327695 ILN327695:ILO327695 IVJ327695:IVK327695 JFF327695:JFG327695 JPB327695:JPC327695 JYX327695:JYY327695 KIT327695:KIU327695 KSP327695:KSQ327695 LCL327695:LCM327695 LMH327695:LMI327695 LWD327695:LWE327695 MFZ327695:MGA327695 MPV327695:MPW327695 MZR327695:MZS327695 NJN327695:NJO327695 NTJ327695:NTK327695 ODF327695:ODG327695 ONB327695:ONC327695 OWX327695:OWY327695 PGT327695:PGU327695 PQP327695:PQQ327695 QAL327695:QAM327695 QKH327695:QKI327695 QUD327695:QUE327695 RDZ327695:REA327695 RNV327695:RNW327695 RXR327695:RXS327695 SHN327695:SHO327695 SRJ327695:SRK327695 TBF327695:TBG327695 TLB327695:TLC327695 TUX327695:TUY327695 UET327695:UEU327695 UOP327695:UOQ327695 UYL327695:UYM327695 VIH327695:VII327695 VSD327695:VSE327695 WBZ327695:WCA327695 WLV327695:WLW327695 WVR327695:WVS327695 J393231:K393231 JF393231:JG393231 TB393231:TC393231 ACX393231:ACY393231 AMT393231:AMU393231 AWP393231:AWQ393231 BGL393231:BGM393231 BQH393231:BQI393231 CAD393231:CAE393231 CJZ393231:CKA393231 CTV393231:CTW393231 DDR393231:DDS393231 DNN393231:DNO393231 DXJ393231:DXK393231 EHF393231:EHG393231 ERB393231:ERC393231 FAX393231:FAY393231 FKT393231:FKU393231 FUP393231:FUQ393231 GEL393231:GEM393231 GOH393231:GOI393231 GYD393231:GYE393231 HHZ393231:HIA393231 HRV393231:HRW393231 IBR393231:IBS393231 ILN393231:ILO393231 IVJ393231:IVK393231 JFF393231:JFG393231 JPB393231:JPC393231 JYX393231:JYY393231 KIT393231:KIU393231 KSP393231:KSQ393231 LCL393231:LCM393231 LMH393231:LMI393231 LWD393231:LWE393231 MFZ393231:MGA393231 MPV393231:MPW393231 MZR393231:MZS393231 NJN393231:NJO393231 NTJ393231:NTK393231 ODF393231:ODG393231 ONB393231:ONC393231 OWX393231:OWY393231 PGT393231:PGU393231 PQP393231:PQQ393231 QAL393231:QAM393231 QKH393231:QKI393231 QUD393231:QUE393231 RDZ393231:REA393231 RNV393231:RNW393231 RXR393231:RXS393231 SHN393231:SHO393231 SRJ393231:SRK393231 TBF393231:TBG393231 TLB393231:TLC393231 TUX393231:TUY393231 UET393231:UEU393231 UOP393231:UOQ393231 UYL393231:UYM393231 VIH393231:VII393231 VSD393231:VSE393231 WBZ393231:WCA393231 WLV393231:WLW393231 WVR393231:WVS393231 J458767:K458767 JF458767:JG458767 TB458767:TC458767 ACX458767:ACY458767 AMT458767:AMU458767 AWP458767:AWQ458767 BGL458767:BGM458767 BQH458767:BQI458767 CAD458767:CAE458767 CJZ458767:CKA458767 CTV458767:CTW458767 DDR458767:DDS458767 DNN458767:DNO458767 DXJ458767:DXK458767 EHF458767:EHG458767 ERB458767:ERC458767 FAX458767:FAY458767 FKT458767:FKU458767 FUP458767:FUQ458767 GEL458767:GEM458767 GOH458767:GOI458767 GYD458767:GYE458767 HHZ458767:HIA458767 HRV458767:HRW458767 IBR458767:IBS458767 ILN458767:ILO458767 IVJ458767:IVK458767 JFF458767:JFG458767 JPB458767:JPC458767 JYX458767:JYY458767 KIT458767:KIU458767 KSP458767:KSQ458767 LCL458767:LCM458767 LMH458767:LMI458767 LWD458767:LWE458767 MFZ458767:MGA458767 MPV458767:MPW458767 MZR458767:MZS458767 NJN458767:NJO458767 NTJ458767:NTK458767 ODF458767:ODG458767 ONB458767:ONC458767 OWX458767:OWY458767 PGT458767:PGU458767 PQP458767:PQQ458767 QAL458767:QAM458767 QKH458767:QKI458767 QUD458767:QUE458767 RDZ458767:REA458767 RNV458767:RNW458767 RXR458767:RXS458767 SHN458767:SHO458767 SRJ458767:SRK458767 TBF458767:TBG458767 TLB458767:TLC458767 TUX458767:TUY458767 UET458767:UEU458767 UOP458767:UOQ458767 UYL458767:UYM458767 VIH458767:VII458767 VSD458767:VSE458767 WBZ458767:WCA458767 WLV458767:WLW458767 WVR458767:WVS458767 J524303:K524303 JF524303:JG524303 TB524303:TC524303 ACX524303:ACY524303 AMT524303:AMU524303 AWP524303:AWQ524303 BGL524303:BGM524303 BQH524303:BQI524303 CAD524303:CAE524303 CJZ524303:CKA524303 CTV524303:CTW524303 DDR524303:DDS524303 DNN524303:DNO524303 DXJ524303:DXK524303 EHF524303:EHG524303 ERB524303:ERC524303 FAX524303:FAY524303 FKT524303:FKU524303 FUP524303:FUQ524303 GEL524303:GEM524303 GOH524303:GOI524303 GYD524303:GYE524303 HHZ524303:HIA524303 HRV524303:HRW524303 IBR524303:IBS524303 ILN524303:ILO524303 IVJ524303:IVK524303 JFF524303:JFG524303 JPB524303:JPC524303 JYX524303:JYY524303 KIT524303:KIU524303 KSP524303:KSQ524303 LCL524303:LCM524303 LMH524303:LMI524303 LWD524303:LWE524303 MFZ524303:MGA524303 MPV524303:MPW524303 MZR524303:MZS524303 NJN524303:NJO524303 NTJ524303:NTK524303 ODF524303:ODG524303 ONB524303:ONC524303 OWX524303:OWY524303 PGT524303:PGU524303 PQP524303:PQQ524303 QAL524303:QAM524303 QKH524303:QKI524303 QUD524303:QUE524303 RDZ524303:REA524303 RNV524303:RNW524303 RXR524303:RXS524303 SHN524303:SHO524303 SRJ524303:SRK524303 TBF524303:TBG524303 TLB524303:TLC524303 TUX524303:TUY524303 UET524303:UEU524303 UOP524303:UOQ524303 UYL524303:UYM524303 VIH524303:VII524303 VSD524303:VSE524303 WBZ524303:WCA524303 WLV524303:WLW524303 WVR524303:WVS524303 J589839:K589839 JF589839:JG589839 TB589839:TC589839 ACX589839:ACY589839 AMT589839:AMU589839 AWP589839:AWQ589839 BGL589839:BGM589839 BQH589839:BQI589839 CAD589839:CAE589839 CJZ589839:CKA589839 CTV589839:CTW589839 DDR589839:DDS589839 DNN589839:DNO589839 DXJ589839:DXK589839 EHF589839:EHG589839 ERB589839:ERC589839 FAX589839:FAY589839 FKT589839:FKU589839 FUP589839:FUQ589839 GEL589839:GEM589839 GOH589839:GOI589839 GYD589839:GYE589839 HHZ589839:HIA589839 HRV589839:HRW589839 IBR589839:IBS589839 ILN589839:ILO589839 IVJ589839:IVK589839 JFF589839:JFG589839 JPB589839:JPC589839 JYX589839:JYY589839 KIT589839:KIU589839 KSP589839:KSQ589839 LCL589839:LCM589839 LMH589839:LMI589839 LWD589839:LWE589839 MFZ589839:MGA589839 MPV589839:MPW589839 MZR589839:MZS589839 NJN589839:NJO589839 NTJ589839:NTK589839 ODF589839:ODG589839 ONB589839:ONC589839 OWX589839:OWY589839 PGT589839:PGU589839 PQP589839:PQQ589839 QAL589839:QAM589839 QKH589839:QKI589839 QUD589839:QUE589839 RDZ589839:REA589839 RNV589839:RNW589839 RXR589839:RXS589839 SHN589839:SHO589839 SRJ589839:SRK589839 TBF589839:TBG589839 TLB589839:TLC589839 TUX589839:TUY589839 UET589839:UEU589839 UOP589839:UOQ589839 UYL589839:UYM589839 VIH589839:VII589839 VSD589839:VSE589839 WBZ589839:WCA589839 WLV589839:WLW589839 WVR589839:WVS589839 J655375:K655375 JF655375:JG655375 TB655375:TC655375 ACX655375:ACY655375 AMT655375:AMU655375 AWP655375:AWQ655375 BGL655375:BGM655375 BQH655375:BQI655375 CAD655375:CAE655375 CJZ655375:CKA655375 CTV655375:CTW655375 DDR655375:DDS655375 DNN655375:DNO655375 DXJ655375:DXK655375 EHF655375:EHG655375 ERB655375:ERC655375 FAX655375:FAY655375 FKT655375:FKU655375 FUP655375:FUQ655375 GEL655375:GEM655375 GOH655375:GOI655375 GYD655375:GYE655375 HHZ655375:HIA655375 HRV655375:HRW655375 IBR655375:IBS655375 ILN655375:ILO655375 IVJ655375:IVK655375 JFF655375:JFG655375 JPB655375:JPC655375 JYX655375:JYY655375 KIT655375:KIU655375 KSP655375:KSQ655375 LCL655375:LCM655375 LMH655375:LMI655375 LWD655375:LWE655375 MFZ655375:MGA655375 MPV655375:MPW655375 MZR655375:MZS655375 NJN655375:NJO655375 NTJ655375:NTK655375 ODF655375:ODG655375 ONB655375:ONC655375 OWX655375:OWY655375 PGT655375:PGU655375 PQP655375:PQQ655375 QAL655375:QAM655375 QKH655375:QKI655375 QUD655375:QUE655375 RDZ655375:REA655375 RNV655375:RNW655375 RXR655375:RXS655375 SHN655375:SHO655375 SRJ655375:SRK655375 TBF655375:TBG655375 TLB655375:TLC655375 TUX655375:TUY655375 UET655375:UEU655375 UOP655375:UOQ655375 UYL655375:UYM655375 VIH655375:VII655375 VSD655375:VSE655375 WBZ655375:WCA655375 WLV655375:WLW655375 WVR655375:WVS655375 J720911:K720911 JF720911:JG720911 TB720911:TC720911 ACX720911:ACY720911 AMT720911:AMU720911 AWP720911:AWQ720911 BGL720911:BGM720911 BQH720911:BQI720911 CAD720911:CAE720911 CJZ720911:CKA720911 CTV720911:CTW720911 DDR720911:DDS720911 DNN720911:DNO720911 DXJ720911:DXK720911 EHF720911:EHG720911 ERB720911:ERC720911 FAX720911:FAY720911 FKT720911:FKU720911 FUP720911:FUQ720911 GEL720911:GEM720911 GOH720911:GOI720911 GYD720911:GYE720911 HHZ720911:HIA720911 HRV720911:HRW720911 IBR720911:IBS720911 ILN720911:ILO720911 IVJ720911:IVK720911 JFF720911:JFG720911 JPB720911:JPC720911 JYX720911:JYY720911 KIT720911:KIU720911 KSP720911:KSQ720911 LCL720911:LCM720911 LMH720911:LMI720911 LWD720911:LWE720911 MFZ720911:MGA720911 MPV720911:MPW720911 MZR720911:MZS720911 NJN720911:NJO720911 NTJ720911:NTK720911 ODF720911:ODG720911 ONB720911:ONC720911 OWX720911:OWY720911 PGT720911:PGU720911 PQP720911:PQQ720911 QAL720911:QAM720911 QKH720911:QKI720911 QUD720911:QUE720911 RDZ720911:REA720911 RNV720911:RNW720911 RXR720911:RXS720911 SHN720911:SHO720911 SRJ720911:SRK720911 TBF720911:TBG720911 TLB720911:TLC720911 TUX720911:TUY720911 UET720911:UEU720911 UOP720911:UOQ720911 UYL720911:UYM720911 VIH720911:VII720911 VSD720911:VSE720911 WBZ720911:WCA720911 WLV720911:WLW720911 WVR720911:WVS720911 J786447:K786447 JF786447:JG786447 TB786447:TC786447 ACX786447:ACY786447 AMT786447:AMU786447 AWP786447:AWQ786447 BGL786447:BGM786447 BQH786447:BQI786447 CAD786447:CAE786447 CJZ786447:CKA786447 CTV786447:CTW786447 DDR786447:DDS786447 DNN786447:DNO786447 DXJ786447:DXK786447 EHF786447:EHG786447 ERB786447:ERC786447 FAX786447:FAY786447 FKT786447:FKU786447 FUP786447:FUQ786447 GEL786447:GEM786447 GOH786447:GOI786447 GYD786447:GYE786447 HHZ786447:HIA786447 HRV786447:HRW786447 IBR786447:IBS786447 ILN786447:ILO786447 IVJ786447:IVK786447 JFF786447:JFG786447 JPB786447:JPC786447 JYX786447:JYY786447 KIT786447:KIU786447 KSP786447:KSQ786447 LCL786447:LCM786447 LMH786447:LMI786447 LWD786447:LWE786447 MFZ786447:MGA786447 MPV786447:MPW786447 MZR786447:MZS786447 NJN786447:NJO786447 NTJ786447:NTK786447 ODF786447:ODG786447 ONB786447:ONC786447 OWX786447:OWY786447 PGT786447:PGU786447 PQP786447:PQQ786447 QAL786447:QAM786447 QKH786447:QKI786447 QUD786447:QUE786447 RDZ786447:REA786447 RNV786447:RNW786447 RXR786447:RXS786447 SHN786447:SHO786447 SRJ786447:SRK786447 TBF786447:TBG786447 TLB786447:TLC786447 TUX786447:TUY786447 UET786447:UEU786447 UOP786447:UOQ786447 UYL786447:UYM786447 VIH786447:VII786447 VSD786447:VSE786447 WBZ786447:WCA786447 WLV786447:WLW786447 WVR786447:WVS786447 J851983:K851983 JF851983:JG851983 TB851983:TC851983 ACX851983:ACY851983 AMT851983:AMU851983 AWP851983:AWQ851983 BGL851983:BGM851983 BQH851983:BQI851983 CAD851983:CAE851983 CJZ851983:CKA851983 CTV851983:CTW851983 DDR851983:DDS851983 DNN851983:DNO851983 DXJ851983:DXK851983 EHF851983:EHG851983 ERB851983:ERC851983 FAX851983:FAY851983 FKT851983:FKU851983 FUP851983:FUQ851983 GEL851983:GEM851983 GOH851983:GOI851983 GYD851983:GYE851983 HHZ851983:HIA851983 HRV851983:HRW851983 IBR851983:IBS851983 ILN851983:ILO851983 IVJ851983:IVK851983 JFF851983:JFG851983 JPB851983:JPC851983 JYX851983:JYY851983 KIT851983:KIU851983 KSP851983:KSQ851983 LCL851983:LCM851983 LMH851983:LMI851983 LWD851983:LWE851983 MFZ851983:MGA851983 MPV851983:MPW851983 MZR851983:MZS851983 NJN851983:NJO851983 NTJ851983:NTK851983 ODF851983:ODG851983 ONB851983:ONC851983 OWX851983:OWY851983 PGT851983:PGU851983 PQP851983:PQQ851983 QAL851983:QAM851983 QKH851983:QKI851983 QUD851983:QUE851983 RDZ851983:REA851983 RNV851983:RNW851983 RXR851983:RXS851983 SHN851983:SHO851983 SRJ851983:SRK851983 TBF851983:TBG851983 TLB851983:TLC851983 TUX851983:TUY851983 UET851983:UEU851983 UOP851983:UOQ851983 UYL851983:UYM851983 VIH851983:VII851983 VSD851983:VSE851983 WBZ851983:WCA851983 WLV851983:WLW851983 WVR851983:WVS851983 J917519:K917519 JF917519:JG917519 TB917519:TC917519 ACX917519:ACY917519 AMT917519:AMU917519 AWP917519:AWQ917519 BGL917519:BGM917519 BQH917519:BQI917519 CAD917519:CAE917519 CJZ917519:CKA917519 CTV917519:CTW917519 DDR917519:DDS917519 DNN917519:DNO917519 DXJ917519:DXK917519 EHF917519:EHG917519 ERB917519:ERC917519 FAX917519:FAY917519 FKT917519:FKU917519 FUP917519:FUQ917519 GEL917519:GEM917519 GOH917519:GOI917519 GYD917519:GYE917519 HHZ917519:HIA917519 HRV917519:HRW917519 IBR917519:IBS917519 ILN917519:ILO917519 IVJ917519:IVK917519 JFF917519:JFG917519 JPB917519:JPC917519 JYX917519:JYY917519 KIT917519:KIU917519 KSP917519:KSQ917519 LCL917519:LCM917519 LMH917519:LMI917519 LWD917519:LWE917519 MFZ917519:MGA917519 MPV917519:MPW917519 MZR917519:MZS917519 NJN917519:NJO917519 NTJ917519:NTK917519 ODF917519:ODG917519 ONB917519:ONC917519 OWX917519:OWY917519 PGT917519:PGU917519 PQP917519:PQQ917519 QAL917519:QAM917519 QKH917519:QKI917519 QUD917519:QUE917519 RDZ917519:REA917519 RNV917519:RNW917519 RXR917519:RXS917519 SHN917519:SHO917519 SRJ917519:SRK917519 TBF917519:TBG917519 TLB917519:TLC917519 TUX917519:TUY917519 UET917519:UEU917519 UOP917519:UOQ917519 UYL917519:UYM917519 VIH917519:VII917519 VSD917519:VSE917519 WBZ917519:WCA917519 WLV917519:WLW917519 WVR917519:WVS917519 J983055:K983055 JF983055:JG983055 TB983055:TC983055 ACX983055:ACY983055 AMT983055:AMU983055 AWP983055:AWQ983055 BGL983055:BGM983055 BQH983055:BQI983055 CAD983055:CAE983055 CJZ983055:CKA983055 CTV983055:CTW983055 DDR983055:DDS983055 DNN983055:DNO983055 DXJ983055:DXK983055 EHF983055:EHG983055 ERB983055:ERC983055 FAX983055:FAY983055 FKT983055:FKU983055 FUP983055:FUQ983055 GEL983055:GEM983055 GOH983055:GOI983055 GYD983055:GYE983055 HHZ983055:HIA983055 HRV983055:HRW983055 IBR983055:IBS983055 ILN983055:ILO983055 IVJ983055:IVK983055 JFF983055:JFG983055 JPB983055:JPC983055 JYX983055:JYY983055 KIT983055:KIU983055 KSP983055:KSQ983055 LCL983055:LCM983055 LMH983055:LMI983055 LWD983055:LWE983055 MFZ983055:MGA983055 MPV983055:MPW983055 MZR983055:MZS983055 NJN983055:NJO983055 NTJ983055:NTK983055 ODF983055:ODG983055 ONB983055:ONC983055 OWX983055:OWY983055 PGT983055:PGU983055 PQP983055:PQQ983055 QAL983055:QAM983055 QKH983055:QKI983055 QUD983055:QUE983055 RDZ983055:REA983055 RNV983055:RNW983055 RXR983055:RXS983055 SHN983055:SHO983055 SRJ983055:SRK983055 TBF983055:TBG983055 TLB983055:TLC983055 TUX983055:TUY983055 UET983055:UEU983055 UOP983055:UOQ983055 UYL983055:UYM983055 VIH983055:VII983055 VSD983055:VSE983055 WBZ983055:WCA983055 WLV983055:WLW983055 WVR983055:WVS983055" xr:uid="{00000000-0002-0000-0000-000000000000}">
      <formula1>$X$15:$X$16</formula1>
    </dataValidation>
    <dataValidation type="list" allowBlank="1" showInputMessage="1" showErrorMessage="1" sqref="H15:I15 JD15:JE15 SZ15:TA15 ACV15:ACW15 AMR15:AMS15 AWN15:AWO15 BGJ15:BGK15 BQF15:BQG15 CAB15:CAC15 CJX15:CJY15 CTT15:CTU15 DDP15:DDQ15 DNL15:DNM15 DXH15:DXI15 EHD15:EHE15 EQZ15:ERA15 FAV15:FAW15 FKR15:FKS15 FUN15:FUO15 GEJ15:GEK15 GOF15:GOG15 GYB15:GYC15 HHX15:HHY15 HRT15:HRU15 IBP15:IBQ15 ILL15:ILM15 IVH15:IVI15 JFD15:JFE15 JOZ15:JPA15 JYV15:JYW15 KIR15:KIS15 KSN15:KSO15 LCJ15:LCK15 LMF15:LMG15 LWB15:LWC15 MFX15:MFY15 MPT15:MPU15 MZP15:MZQ15 NJL15:NJM15 NTH15:NTI15 ODD15:ODE15 OMZ15:ONA15 OWV15:OWW15 PGR15:PGS15 PQN15:PQO15 QAJ15:QAK15 QKF15:QKG15 QUB15:QUC15 RDX15:RDY15 RNT15:RNU15 RXP15:RXQ15 SHL15:SHM15 SRH15:SRI15 TBD15:TBE15 TKZ15:TLA15 TUV15:TUW15 UER15:UES15 UON15:UOO15 UYJ15:UYK15 VIF15:VIG15 VSB15:VSC15 WBX15:WBY15 WLT15:WLU15 WVP15:WVQ15 H65551:I65551 JD65551:JE65551 SZ65551:TA65551 ACV65551:ACW65551 AMR65551:AMS65551 AWN65551:AWO65551 BGJ65551:BGK65551 BQF65551:BQG65551 CAB65551:CAC65551 CJX65551:CJY65551 CTT65551:CTU65551 DDP65551:DDQ65551 DNL65551:DNM65551 DXH65551:DXI65551 EHD65551:EHE65551 EQZ65551:ERA65551 FAV65551:FAW65551 FKR65551:FKS65551 FUN65551:FUO65551 GEJ65551:GEK65551 GOF65551:GOG65551 GYB65551:GYC65551 HHX65551:HHY65551 HRT65551:HRU65551 IBP65551:IBQ65551 ILL65551:ILM65551 IVH65551:IVI65551 JFD65551:JFE65551 JOZ65551:JPA65551 JYV65551:JYW65551 KIR65551:KIS65551 KSN65551:KSO65551 LCJ65551:LCK65551 LMF65551:LMG65551 LWB65551:LWC65551 MFX65551:MFY65551 MPT65551:MPU65551 MZP65551:MZQ65551 NJL65551:NJM65551 NTH65551:NTI65551 ODD65551:ODE65551 OMZ65551:ONA65551 OWV65551:OWW65551 PGR65551:PGS65551 PQN65551:PQO65551 QAJ65551:QAK65551 QKF65551:QKG65551 QUB65551:QUC65551 RDX65551:RDY65551 RNT65551:RNU65551 RXP65551:RXQ65551 SHL65551:SHM65551 SRH65551:SRI65551 TBD65551:TBE65551 TKZ65551:TLA65551 TUV65551:TUW65551 UER65551:UES65551 UON65551:UOO65551 UYJ65551:UYK65551 VIF65551:VIG65551 VSB65551:VSC65551 WBX65551:WBY65551 WLT65551:WLU65551 WVP65551:WVQ65551 H131087:I131087 JD131087:JE131087 SZ131087:TA131087 ACV131087:ACW131087 AMR131087:AMS131087 AWN131087:AWO131087 BGJ131087:BGK131087 BQF131087:BQG131087 CAB131087:CAC131087 CJX131087:CJY131087 CTT131087:CTU131087 DDP131087:DDQ131087 DNL131087:DNM131087 DXH131087:DXI131087 EHD131087:EHE131087 EQZ131087:ERA131087 FAV131087:FAW131087 FKR131087:FKS131087 FUN131087:FUO131087 GEJ131087:GEK131087 GOF131087:GOG131087 GYB131087:GYC131087 HHX131087:HHY131087 HRT131087:HRU131087 IBP131087:IBQ131087 ILL131087:ILM131087 IVH131087:IVI131087 JFD131087:JFE131087 JOZ131087:JPA131087 JYV131087:JYW131087 KIR131087:KIS131087 KSN131087:KSO131087 LCJ131087:LCK131087 LMF131087:LMG131087 LWB131087:LWC131087 MFX131087:MFY131087 MPT131087:MPU131087 MZP131087:MZQ131087 NJL131087:NJM131087 NTH131087:NTI131087 ODD131087:ODE131087 OMZ131087:ONA131087 OWV131087:OWW131087 PGR131087:PGS131087 PQN131087:PQO131087 QAJ131087:QAK131087 QKF131087:QKG131087 QUB131087:QUC131087 RDX131087:RDY131087 RNT131087:RNU131087 RXP131087:RXQ131087 SHL131087:SHM131087 SRH131087:SRI131087 TBD131087:TBE131087 TKZ131087:TLA131087 TUV131087:TUW131087 UER131087:UES131087 UON131087:UOO131087 UYJ131087:UYK131087 VIF131087:VIG131087 VSB131087:VSC131087 WBX131087:WBY131087 WLT131087:WLU131087 WVP131087:WVQ131087 H196623:I196623 JD196623:JE196623 SZ196623:TA196623 ACV196623:ACW196623 AMR196623:AMS196623 AWN196623:AWO196623 BGJ196623:BGK196623 BQF196623:BQG196623 CAB196623:CAC196623 CJX196623:CJY196623 CTT196623:CTU196623 DDP196623:DDQ196623 DNL196623:DNM196623 DXH196623:DXI196623 EHD196623:EHE196623 EQZ196623:ERA196623 FAV196623:FAW196623 FKR196623:FKS196623 FUN196623:FUO196623 GEJ196623:GEK196623 GOF196623:GOG196623 GYB196623:GYC196623 HHX196623:HHY196623 HRT196623:HRU196623 IBP196623:IBQ196623 ILL196623:ILM196623 IVH196623:IVI196623 JFD196623:JFE196623 JOZ196623:JPA196623 JYV196623:JYW196623 KIR196623:KIS196623 KSN196623:KSO196623 LCJ196623:LCK196623 LMF196623:LMG196623 LWB196623:LWC196623 MFX196623:MFY196623 MPT196623:MPU196623 MZP196623:MZQ196623 NJL196623:NJM196623 NTH196623:NTI196623 ODD196623:ODE196623 OMZ196623:ONA196623 OWV196623:OWW196623 PGR196623:PGS196623 PQN196623:PQO196623 QAJ196623:QAK196623 QKF196623:QKG196623 QUB196623:QUC196623 RDX196623:RDY196623 RNT196623:RNU196623 RXP196623:RXQ196623 SHL196623:SHM196623 SRH196623:SRI196623 TBD196623:TBE196623 TKZ196623:TLA196623 TUV196623:TUW196623 UER196623:UES196623 UON196623:UOO196623 UYJ196623:UYK196623 VIF196623:VIG196623 VSB196623:VSC196623 WBX196623:WBY196623 WLT196623:WLU196623 WVP196623:WVQ196623 H262159:I262159 JD262159:JE262159 SZ262159:TA262159 ACV262159:ACW262159 AMR262159:AMS262159 AWN262159:AWO262159 BGJ262159:BGK262159 BQF262159:BQG262159 CAB262159:CAC262159 CJX262159:CJY262159 CTT262159:CTU262159 DDP262159:DDQ262159 DNL262159:DNM262159 DXH262159:DXI262159 EHD262159:EHE262159 EQZ262159:ERA262159 FAV262159:FAW262159 FKR262159:FKS262159 FUN262159:FUO262159 GEJ262159:GEK262159 GOF262159:GOG262159 GYB262159:GYC262159 HHX262159:HHY262159 HRT262159:HRU262159 IBP262159:IBQ262159 ILL262159:ILM262159 IVH262159:IVI262159 JFD262159:JFE262159 JOZ262159:JPA262159 JYV262159:JYW262159 KIR262159:KIS262159 KSN262159:KSO262159 LCJ262159:LCK262159 LMF262159:LMG262159 LWB262159:LWC262159 MFX262159:MFY262159 MPT262159:MPU262159 MZP262159:MZQ262159 NJL262159:NJM262159 NTH262159:NTI262159 ODD262159:ODE262159 OMZ262159:ONA262159 OWV262159:OWW262159 PGR262159:PGS262159 PQN262159:PQO262159 QAJ262159:QAK262159 QKF262159:QKG262159 QUB262159:QUC262159 RDX262159:RDY262159 RNT262159:RNU262159 RXP262159:RXQ262159 SHL262159:SHM262159 SRH262159:SRI262159 TBD262159:TBE262159 TKZ262159:TLA262159 TUV262159:TUW262159 UER262159:UES262159 UON262159:UOO262159 UYJ262159:UYK262159 VIF262159:VIG262159 VSB262159:VSC262159 WBX262159:WBY262159 WLT262159:WLU262159 WVP262159:WVQ262159 H327695:I327695 JD327695:JE327695 SZ327695:TA327695 ACV327695:ACW327695 AMR327695:AMS327695 AWN327695:AWO327695 BGJ327695:BGK327695 BQF327695:BQG327695 CAB327695:CAC327695 CJX327695:CJY327695 CTT327695:CTU327695 DDP327695:DDQ327695 DNL327695:DNM327695 DXH327695:DXI327695 EHD327695:EHE327695 EQZ327695:ERA327695 FAV327695:FAW327695 FKR327695:FKS327695 FUN327695:FUO327695 GEJ327695:GEK327695 GOF327695:GOG327695 GYB327695:GYC327695 HHX327695:HHY327695 HRT327695:HRU327695 IBP327695:IBQ327695 ILL327695:ILM327695 IVH327695:IVI327695 JFD327695:JFE327695 JOZ327695:JPA327695 JYV327695:JYW327695 KIR327695:KIS327695 KSN327695:KSO327695 LCJ327695:LCK327695 LMF327695:LMG327695 LWB327695:LWC327695 MFX327695:MFY327695 MPT327695:MPU327695 MZP327695:MZQ327695 NJL327695:NJM327695 NTH327695:NTI327695 ODD327695:ODE327695 OMZ327695:ONA327695 OWV327695:OWW327695 PGR327695:PGS327695 PQN327695:PQO327695 QAJ327695:QAK327695 QKF327695:QKG327695 QUB327695:QUC327695 RDX327695:RDY327695 RNT327695:RNU327695 RXP327695:RXQ327695 SHL327695:SHM327695 SRH327695:SRI327695 TBD327695:TBE327695 TKZ327695:TLA327695 TUV327695:TUW327695 UER327695:UES327695 UON327695:UOO327695 UYJ327695:UYK327695 VIF327695:VIG327695 VSB327695:VSC327695 WBX327695:WBY327695 WLT327695:WLU327695 WVP327695:WVQ327695 H393231:I393231 JD393231:JE393231 SZ393231:TA393231 ACV393231:ACW393231 AMR393231:AMS393231 AWN393231:AWO393231 BGJ393231:BGK393231 BQF393231:BQG393231 CAB393231:CAC393231 CJX393231:CJY393231 CTT393231:CTU393231 DDP393231:DDQ393231 DNL393231:DNM393231 DXH393231:DXI393231 EHD393231:EHE393231 EQZ393231:ERA393231 FAV393231:FAW393231 FKR393231:FKS393231 FUN393231:FUO393231 GEJ393231:GEK393231 GOF393231:GOG393231 GYB393231:GYC393231 HHX393231:HHY393231 HRT393231:HRU393231 IBP393231:IBQ393231 ILL393231:ILM393231 IVH393231:IVI393231 JFD393231:JFE393231 JOZ393231:JPA393231 JYV393231:JYW393231 KIR393231:KIS393231 KSN393231:KSO393231 LCJ393231:LCK393231 LMF393231:LMG393231 LWB393231:LWC393231 MFX393231:MFY393231 MPT393231:MPU393231 MZP393231:MZQ393231 NJL393231:NJM393231 NTH393231:NTI393231 ODD393231:ODE393231 OMZ393231:ONA393231 OWV393231:OWW393231 PGR393231:PGS393231 PQN393231:PQO393231 QAJ393231:QAK393231 QKF393231:QKG393231 QUB393231:QUC393231 RDX393231:RDY393231 RNT393231:RNU393231 RXP393231:RXQ393231 SHL393231:SHM393231 SRH393231:SRI393231 TBD393231:TBE393231 TKZ393231:TLA393231 TUV393231:TUW393231 UER393231:UES393231 UON393231:UOO393231 UYJ393231:UYK393231 VIF393231:VIG393231 VSB393231:VSC393231 WBX393231:WBY393231 WLT393231:WLU393231 WVP393231:WVQ393231 H458767:I458767 JD458767:JE458767 SZ458767:TA458767 ACV458767:ACW458767 AMR458767:AMS458767 AWN458767:AWO458767 BGJ458767:BGK458767 BQF458767:BQG458767 CAB458767:CAC458767 CJX458767:CJY458767 CTT458767:CTU458767 DDP458767:DDQ458767 DNL458767:DNM458767 DXH458767:DXI458767 EHD458767:EHE458767 EQZ458767:ERA458767 FAV458767:FAW458767 FKR458767:FKS458767 FUN458767:FUO458767 GEJ458767:GEK458767 GOF458767:GOG458767 GYB458767:GYC458767 HHX458767:HHY458767 HRT458767:HRU458767 IBP458767:IBQ458767 ILL458767:ILM458767 IVH458767:IVI458767 JFD458767:JFE458767 JOZ458767:JPA458767 JYV458767:JYW458767 KIR458767:KIS458767 KSN458767:KSO458767 LCJ458767:LCK458767 LMF458767:LMG458767 LWB458767:LWC458767 MFX458767:MFY458767 MPT458767:MPU458767 MZP458767:MZQ458767 NJL458767:NJM458767 NTH458767:NTI458767 ODD458767:ODE458767 OMZ458767:ONA458767 OWV458767:OWW458767 PGR458767:PGS458767 PQN458767:PQO458767 QAJ458767:QAK458767 QKF458767:QKG458767 QUB458767:QUC458767 RDX458767:RDY458767 RNT458767:RNU458767 RXP458767:RXQ458767 SHL458767:SHM458767 SRH458767:SRI458767 TBD458767:TBE458767 TKZ458767:TLA458767 TUV458767:TUW458767 UER458767:UES458767 UON458767:UOO458767 UYJ458767:UYK458767 VIF458767:VIG458767 VSB458767:VSC458767 WBX458767:WBY458767 WLT458767:WLU458767 WVP458767:WVQ458767 H524303:I524303 JD524303:JE524303 SZ524303:TA524303 ACV524303:ACW524303 AMR524303:AMS524303 AWN524303:AWO524303 BGJ524303:BGK524303 BQF524303:BQG524303 CAB524303:CAC524303 CJX524303:CJY524303 CTT524303:CTU524303 DDP524303:DDQ524303 DNL524303:DNM524303 DXH524303:DXI524303 EHD524303:EHE524303 EQZ524303:ERA524303 FAV524303:FAW524303 FKR524303:FKS524303 FUN524303:FUO524303 GEJ524303:GEK524303 GOF524303:GOG524303 GYB524303:GYC524303 HHX524303:HHY524303 HRT524303:HRU524303 IBP524303:IBQ524303 ILL524303:ILM524303 IVH524303:IVI524303 JFD524303:JFE524303 JOZ524303:JPA524303 JYV524303:JYW524303 KIR524303:KIS524303 KSN524303:KSO524303 LCJ524303:LCK524303 LMF524303:LMG524303 LWB524303:LWC524303 MFX524303:MFY524303 MPT524303:MPU524303 MZP524303:MZQ524303 NJL524303:NJM524303 NTH524303:NTI524303 ODD524303:ODE524303 OMZ524303:ONA524303 OWV524303:OWW524303 PGR524303:PGS524303 PQN524303:PQO524303 QAJ524303:QAK524303 QKF524303:QKG524303 QUB524303:QUC524303 RDX524303:RDY524303 RNT524303:RNU524303 RXP524303:RXQ524303 SHL524303:SHM524303 SRH524303:SRI524303 TBD524303:TBE524303 TKZ524303:TLA524303 TUV524303:TUW524303 UER524303:UES524303 UON524303:UOO524303 UYJ524303:UYK524303 VIF524303:VIG524303 VSB524303:VSC524303 WBX524303:WBY524303 WLT524303:WLU524303 WVP524303:WVQ524303 H589839:I589839 JD589839:JE589839 SZ589839:TA589839 ACV589839:ACW589839 AMR589839:AMS589839 AWN589839:AWO589839 BGJ589839:BGK589839 BQF589839:BQG589839 CAB589839:CAC589839 CJX589839:CJY589839 CTT589839:CTU589839 DDP589839:DDQ589839 DNL589839:DNM589839 DXH589839:DXI589839 EHD589839:EHE589839 EQZ589839:ERA589839 FAV589839:FAW589839 FKR589839:FKS589839 FUN589839:FUO589839 GEJ589839:GEK589839 GOF589839:GOG589839 GYB589839:GYC589839 HHX589839:HHY589839 HRT589839:HRU589839 IBP589839:IBQ589839 ILL589839:ILM589839 IVH589839:IVI589839 JFD589839:JFE589839 JOZ589839:JPA589839 JYV589839:JYW589839 KIR589839:KIS589839 KSN589839:KSO589839 LCJ589839:LCK589839 LMF589839:LMG589839 LWB589839:LWC589839 MFX589839:MFY589839 MPT589839:MPU589839 MZP589839:MZQ589839 NJL589839:NJM589839 NTH589839:NTI589839 ODD589839:ODE589839 OMZ589839:ONA589839 OWV589839:OWW589839 PGR589839:PGS589839 PQN589839:PQO589839 QAJ589839:QAK589839 QKF589839:QKG589839 QUB589839:QUC589839 RDX589839:RDY589839 RNT589839:RNU589839 RXP589839:RXQ589839 SHL589839:SHM589839 SRH589839:SRI589839 TBD589839:TBE589839 TKZ589839:TLA589839 TUV589839:TUW589839 UER589839:UES589839 UON589839:UOO589839 UYJ589839:UYK589839 VIF589839:VIG589839 VSB589839:VSC589839 WBX589839:WBY589839 WLT589839:WLU589839 WVP589839:WVQ589839 H655375:I655375 JD655375:JE655375 SZ655375:TA655375 ACV655375:ACW655375 AMR655375:AMS655375 AWN655375:AWO655375 BGJ655375:BGK655375 BQF655375:BQG655375 CAB655375:CAC655375 CJX655375:CJY655375 CTT655375:CTU655375 DDP655375:DDQ655375 DNL655375:DNM655375 DXH655375:DXI655375 EHD655375:EHE655375 EQZ655375:ERA655375 FAV655375:FAW655375 FKR655375:FKS655375 FUN655375:FUO655375 GEJ655375:GEK655375 GOF655375:GOG655375 GYB655375:GYC655375 HHX655375:HHY655375 HRT655375:HRU655375 IBP655375:IBQ655375 ILL655375:ILM655375 IVH655375:IVI655375 JFD655375:JFE655375 JOZ655375:JPA655375 JYV655375:JYW655375 KIR655375:KIS655375 KSN655375:KSO655375 LCJ655375:LCK655375 LMF655375:LMG655375 LWB655375:LWC655375 MFX655375:MFY655375 MPT655375:MPU655375 MZP655375:MZQ655375 NJL655375:NJM655375 NTH655375:NTI655375 ODD655375:ODE655375 OMZ655375:ONA655375 OWV655375:OWW655375 PGR655375:PGS655375 PQN655375:PQO655375 QAJ655375:QAK655375 QKF655375:QKG655375 QUB655375:QUC655375 RDX655375:RDY655375 RNT655375:RNU655375 RXP655375:RXQ655375 SHL655375:SHM655375 SRH655375:SRI655375 TBD655375:TBE655375 TKZ655375:TLA655375 TUV655375:TUW655375 UER655375:UES655375 UON655375:UOO655375 UYJ655375:UYK655375 VIF655375:VIG655375 VSB655375:VSC655375 WBX655375:WBY655375 WLT655375:WLU655375 WVP655375:WVQ655375 H720911:I720911 JD720911:JE720911 SZ720911:TA720911 ACV720911:ACW720911 AMR720911:AMS720911 AWN720911:AWO720911 BGJ720911:BGK720911 BQF720911:BQG720911 CAB720911:CAC720911 CJX720911:CJY720911 CTT720911:CTU720911 DDP720911:DDQ720911 DNL720911:DNM720911 DXH720911:DXI720911 EHD720911:EHE720911 EQZ720911:ERA720911 FAV720911:FAW720911 FKR720911:FKS720911 FUN720911:FUO720911 GEJ720911:GEK720911 GOF720911:GOG720911 GYB720911:GYC720911 HHX720911:HHY720911 HRT720911:HRU720911 IBP720911:IBQ720911 ILL720911:ILM720911 IVH720911:IVI720911 JFD720911:JFE720911 JOZ720911:JPA720911 JYV720911:JYW720911 KIR720911:KIS720911 KSN720911:KSO720911 LCJ720911:LCK720911 LMF720911:LMG720911 LWB720911:LWC720911 MFX720911:MFY720911 MPT720911:MPU720911 MZP720911:MZQ720911 NJL720911:NJM720911 NTH720911:NTI720911 ODD720911:ODE720911 OMZ720911:ONA720911 OWV720911:OWW720911 PGR720911:PGS720911 PQN720911:PQO720911 QAJ720911:QAK720911 QKF720911:QKG720911 QUB720911:QUC720911 RDX720911:RDY720911 RNT720911:RNU720911 RXP720911:RXQ720911 SHL720911:SHM720911 SRH720911:SRI720911 TBD720911:TBE720911 TKZ720911:TLA720911 TUV720911:TUW720911 UER720911:UES720911 UON720911:UOO720911 UYJ720911:UYK720911 VIF720911:VIG720911 VSB720911:VSC720911 WBX720911:WBY720911 WLT720911:WLU720911 WVP720911:WVQ720911 H786447:I786447 JD786447:JE786447 SZ786447:TA786447 ACV786447:ACW786447 AMR786447:AMS786447 AWN786447:AWO786447 BGJ786447:BGK786447 BQF786447:BQG786447 CAB786447:CAC786447 CJX786447:CJY786447 CTT786447:CTU786447 DDP786447:DDQ786447 DNL786447:DNM786447 DXH786447:DXI786447 EHD786447:EHE786447 EQZ786447:ERA786447 FAV786447:FAW786447 FKR786447:FKS786447 FUN786447:FUO786447 GEJ786447:GEK786447 GOF786447:GOG786447 GYB786447:GYC786447 HHX786447:HHY786447 HRT786447:HRU786447 IBP786447:IBQ786447 ILL786447:ILM786447 IVH786447:IVI786447 JFD786447:JFE786447 JOZ786447:JPA786447 JYV786447:JYW786447 KIR786447:KIS786447 KSN786447:KSO786447 LCJ786447:LCK786447 LMF786447:LMG786447 LWB786447:LWC786447 MFX786447:MFY786447 MPT786447:MPU786447 MZP786447:MZQ786447 NJL786447:NJM786447 NTH786447:NTI786447 ODD786447:ODE786447 OMZ786447:ONA786447 OWV786447:OWW786447 PGR786447:PGS786447 PQN786447:PQO786447 QAJ786447:QAK786447 QKF786447:QKG786447 QUB786447:QUC786447 RDX786447:RDY786447 RNT786447:RNU786447 RXP786447:RXQ786447 SHL786447:SHM786447 SRH786447:SRI786447 TBD786447:TBE786447 TKZ786447:TLA786447 TUV786447:TUW786447 UER786447:UES786447 UON786447:UOO786447 UYJ786447:UYK786447 VIF786447:VIG786447 VSB786447:VSC786447 WBX786447:WBY786447 WLT786447:WLU786447 WVP786447:WVQ786447 H851983:I851983 JD851983:JE851983 SZ851983:TA851983 ACV851983:ACW851983 AMR851983:AMS851983 AWN851983:AWO851983 BGJ851983:BGK851983 BQF851983:BQG851983 CAB851983:CAC851983 CJX851983:CJY851983 CTT851983:CTU851983 DDP851983:DDQ851983 DNL851983:DNM851983 DXH851983:DXI851983 EHD851983:EHE851983 EQZ851983:ERA851983 FAV851983:FAW851983 FKR851983:FKS851983 FUN851983:FUO851983 GEJ851983:GEK851983 GOF851983:GOG851983 GYB851983:GYC851983 HHX851983:HHY851983 HRT851983:HRU851983 IBP851983:IBQ851983 ILL851983:ILM851983 IVH851983:IVI851983 JFD851983:JFE851983 JOZ851983:JPA851983 JYV851983:JYW851983 KIR851983:KIS851983 KSN851983:KSO851983 LCJ851983:LCK851983 LMF851983:LMG851983 LWB851983:LWC851983 MFX851983:MFY851983 MPT851983:MPU851983 MZP851983:MZQ851983 NJL851983:NJM851983 NTH851983:NTI851983 ODD851983:ODE851983 OMZ851983:ONA851983 OWV851983:OWW851983 PGR851983:PGS851983 PQN851983:PQO851983 QAJ851983:QAK851983 QKF851983:QKG851983 QUB851983:QUC851983 RDX851983:RDY851983 RNT851983:RNU851983 RXP851983:RXQ851983 SHL851983:SHM851983 SRH851983:SRI851983 TBD851983:TBE851983 TKZ851983:TLA851983 TUV851983:TUW851983 UER851983:UES851983 UON851983:UOO851983 UYJ851983:UYK851983 VIF851983:VIG851983 VSB851983:VSC851983 WBX851983:WBY851983 WLT851983:WLU851983 WVP851983:WVQ851983 H917519:I917519 JD917519:JE917519 SZ917519:TA917519 ACV917519:ACW917519 AMR917519:AMS917519 AWN917519:AWO917519 BGJ917519:BGK917519 BQF917519:BQG917519 CAB917519:CAC917519 CJX917519:CJY917519 CTT917519:CTU917519 DDP917519:DDQ917519 DNL917519:DNM917519 DXH917519:DXI917519 EHD917519:EHE917519 EQZ917519:ERA917519 FAV917519:FAW917519 FKR917519:FKS917519 FUN917519:FUO917519 GEJ917519:GEK917519 GOF917519:GOG917519 GYB917519:GYC917519 HHX917519:HHY917519 HRT917519:HRU917519 IBP917519:IBQ917519 ILL917519:ILM917519 IVH917519:IVI917519 JFD917519:JFE917519 JOZ917519:JPA917519 JYV917519:JYW917519 KIR917519:KIS917519 KSN917519:KSO917519 LCJ917519:LCK917519 LMF917519:LMG917519 LWB917519:LWC917519 MFX917519:MFY917519 MPT917519:MPU917519 MZP917519:MZQ917519 NJL917519:NJM917519 NTH917519:NTI917519 ODD917519:ODE917519 OMZ917519:ONA917519 OWV917519:OWW917519 PGR917519:PGS917519 PQN917519:PQO917519 QAJ917519:QAK917519 QKF917519:QKG917519 QUB917519:QUC917519 RDX917519:RDY917519 RNT917519:RNU917519 RXP917519:RXQ917519 SHL917519:SHM917519 SRH917519:SRI917519 TBD917519:TBE917519 TKZ917519:TLA917519 TUV917519:TUW917519 UER917519:UES917519 UON917519:UOO917519 UYJ917519:UYK917519 VIF917519:VIG917519 VSB917519:VSC917519 WBX917519:WBY917519 WLT917519:WLU917519 WVP917519:WVQ917519 H983055:I983055 JD983055:JE983055 SZ983055:TA983055 ACV983055:ACW983055 AMR983055:AMS983055 AWN983055:AWO983055 BGJ983055:BGK983055 BQF983055:BQG983055 CAB983055:CAC983055 CJX983055:CJY983055 CTT983055:CTU983055 DDP983055:DDQ983055 DNL983055:DNM983055 DXH983055:DXI983055 EHD983055:EHE983055 EQZ983055:ERA983055 FAV983055:FAW983055 FKR983055:FKS983055 FUN983055:FUO983055 GEJ983055:GEK983055 GOF983055:GOG983055 GYB983055:GYC983055 HHX983055:HHY983055 HRT983055:HRU983055 IBP983055:IBQ983055 ILL983055:ILM983055 IVH983055:IVI983055 JFD983055:JFE983055 JOZ983055:JPA983055 JYV983055:JYW983055 KIR983055:KIS983055 KSN983055:KSO983055 LCJ983055:LCK983055 LMF983055:LMG983055 LWB983055:LWC983055 MFX983055:MFY983055 MPT983055:MPU983055 MZP983055:MZQ983055 NJL983055:NJM983055 NTH983055:NTI983055 ODD983055:ODE983055 OMZ983055:ONA983055 OWV983055:OWW983055 PGR983055:PGS983055 PQN983055:PQO983055 QAJ983055:QAK983055 QKF983055:QKG983055 QUB983055:QUC983055 RDX983055:RDY983055 RNT983055:RNU983055 RXP983055:RXQ983055 SHL983055:SHM983055 SRH983055:SRI983055 TBD983055:TBE983055 TKZ983055:TLA983055 TUV983055:TUW983055 UER983055:UES983055 UON983055:UOO983055 UYJ983055:UYK983055 VIF983055:VIG983055 VSB983055:VSC983055 WBX983055:WBY983055 WLT983055:WLU983055 WVP983055:WVQ983055" xr:uid="{00000000-0002-0000-0000-000001000000}">
      <formula1>$V$15:$V$16</formula1>
    </dataValidation>
  </dataValidations>
  <printOptions horizontalCentered="1"/>
  <pageMargins left="0.59055118110236227" right="0.59055118110236227" top="0.78740157480314965" bottom="0.78740157480314965" header="0.27559055118110237" footer="0.27559055118110237"/>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A171"/>
  <sheetViews>
    <sheetView showGridLines="0" tabSelected="1" view="pageBreakPreview" topLeftCell="C1" zoomScaleNormal="55" zoomScaleSheetLayoutView="100" workbookViewId="0">
      <selection activeCell="C1" sqref="C1"/>
    </sheetView>
  </sheetViews>
  <sheetFormatPr defaultColWidth="9" defaultRowHeight="13"/>
  <cols>
    <col min="1" max="1" width="5.26953125" style="87" hidden="1" customWidth="1"/>
    <col min="2" max="2" width="13.6328125" style="87" hidden="1" customWidth="1"/>
    <col min="3" max="3" width="3.453125" style="87" customWidth="1"/>
    <col min="4" max="4" width="9.26953125" style="87" customWidth="1"/>
    <col min="5" max="5" width="16.453125" style="87" customWidth="1"/>
    <col min="6" max="6" width="28.08984375" style="87" customWidth="1"/>
    <col min="7" max="7" width="12.7265625" style="87" customWidth="1"/>
    <col min="8" max="8" width="6.36328125" style="87" customWidth="1"/>
    <col min="9" max="9" width="6.26953125" style="87" customWidth="1"/>
    <col min="10" max="10" width="7.26953125" style="87" customWidth="1"/>
    <col min="11" max="11" width="7" style="87" customWidth="1"/>
    <col min="12" max="14" width="6.08984375" style="87" customWidth="1"/>
    <col min="15" max="15" width="3.7265625" style="87" customWidth="1"/>
    <col min="16" max="16" width="11.08984375" style="87" customWidth="1"/>
    <col min="17" max="17" width="45" style="87" customWidth="1"/>
    <col min="18" max="43" width="7.90625" style="87" customWidth="1"/>
    <col min="44" max="16384" width="9" style="87"/>
  </cols>
  <sheetData>
    <row r="1" spans="1:40" ht="16.5" customHeight="1">
      <c r="B1" s="298"/>
      <c r="C1" s="278" t="s">
        <v>735</v>
      </c>
      <c r="D1" s="279"/>
      <c r="E1" s="279"/>
      <c r="F1" s="89"/>
      <c r="G1" s="300" t="s">
        <v>757</v>
      </c>
      <c r="H1" s="301"/>
      <c r="I1" s="301"/>
      <c r="J1" s="301"/>
      <c r="K1" s="301"/>
      <c r="L1" s="301"/>
      <c r="M1" s="301"/>
      <c r="N1" s="301"/>
    </row>
    <row r="2" spans="1:40" ht="18.75" customHeight="1">
      <c r="B2" s="298"/>
      <c r="C2" s="302" t="s">
        <v>331</v>
      </c>
      <c r="D2" s="302"/>
      <c r="E2" s="302"/>
      <c r="F2" s="302"/>
      <c r="G2" s="302"/>
      <c r="H2" s="302"/>
      <c r="I2" s="302"/>
      <c r="J2" s="302"/>
      <c r="K2" s="302"/>
      <c r="L2" s="302"/>
      <c r="M2" s="302"/>
      <c r="N2" s="302"/>
      <c r="AA2" s="89"/>
      <c r="AB2" s="89"/>
      <c r="AC2" s="89"/>
    </row>
    <row r="3" spans="1:40" ht="14.25" customHeight="1">
      <c r="B3" s="299"/>
      <c r="C3" s="303" t="s">
        <v>332</v>
      </c>
      <c r="D3" s="303"/>
      <c r="E3" s="303"/>
      <c r="F3" s="303"/>
      <c r="G3" s="303"/>
      <c r="H3" s="303"/>
      <c r="I3" s="303"/>
      <c r="J3" s="303"/>
      <c r="K3" s="303"/>
      <c r="L3" s="303"/>
      <c r="M3" s="303"/>
      <c r="N3" s="303"/>
      <c r="W3" s="90"/>
      <c r="X3" s="90"/>
      <c r="Y3" s="90"/>
      <c r="Z3" s="90"/>
      <c r="AA3" s="88"/>
      <c r="AB3" s="88"/>
      <c r="AC3" s="88"/>
    </row>
    <row r="4" spans="1:40" ht="14.25" customHeight="1">
      <c r="A4" s="304"/>
      <c r="B4" s="304"/>
      <c r="C4" s="259"/>
      <c r="D4" s="259"/>
      <c r="E4" s="259"/>
      <c r="F4" s="259"/>
      <c r="G4" s="259"/>
      <c r="H4" s="260"/>
      <c r="I4" s="305" t="s">
        <v>333</v>
      </c>
      <c r="J4" s="305"/>
      <c r="K4" s="305"/>
      <c r="L4" s="305"/>
      <c r="M4" s="305"/>
      <c r="N4" s="305"/>
      <c r="O4" s="92"/>
      <c r="P4" s="93"/>
      <c r="Q4" s="90"/>
      <c r="R4" s="90"/>
      <c r="S4" s="90"/>
      <c r="T4" s="90"/>
      <c r="U4" s="90"/>
      <c r="V4" s="90"/>
      <c r="W4" s="90"/>
      <c r="X4" s="90"/>
      <c r="Y4" s="90"/>
      <c r="Z4" s="90"/>
      <c r="AA4" s="88"/>
      <c r="AB4" s="88"/>
      <c r="AC4" s="88"/>
    </row>
    <row r="5" spans="1:40" ht="14.25" customHeight="1">
      <c r="A5" s="95"/>
      <c r="B5" s="95"/>
      <c r="C5" s="259"/>
      <c r="D5" s="307"/>
      <c r="E5" s="307"/>
      <c r="F5" s="307"/>
      <c r="G5" s="260"/>
      <c r="H5" s="260"/>
      <c r="I5" s="260"/>
      <c r="J5" s="260"/>
      <c r="K5" s="260"/>
      <c r="L5" s="260"/>
      <c r="M5" s="260"/>
      <c r="N5" s="260"/>
      <c r="O5" s="92"/>
      <c r="P5" s="93"/>
      <c r="Q5" s="90"/>
      <c r="R5" s="90"/>
      <c r="S5" s="90"/>
      <c r="T5" s="90"/>
      <c r="U5" s="90"/>
      <c r="V5" s="90"/>
      <c r="W5" s="90"/>
      <c r="X5" s="90"/>
      <c r="Y5" s="90"/>
      <c r="Z5" s="90"/>
      <c r="AA5" s="88"/>
      <c r="AB5" s="88"/>
      <c r="AC5" s="88"/>
    </row>
    <row r="6" spans="1:40" ht="16.5" customHeight="1">
      <c r="A6" s="95"/>
      <c r="B6" s="94"/>
      <c r="C6" s="259"/>
      <c r="D6" s="259"/>
      <c r="E6" s="259"/>
      <c r="F6" s="261" t="s">
        <v>334</v>
      </c>
      <c r="G6" s="297"/>
      <c r="H6" s="297"/>
      <c r="I6" s="297"/>
      <c r="J6" s="297"/>
      <c r="K6" s="297"/>
      <c r="L6" s="297"/>
      <c r="M6" s="297"/>
      <c r="N6" s="297"/>
      <c r="O6" s="93"/>
      <c r="P6" s="93"/>
      <c r="Q6" s="93"/>
      <c r="R6" s="93"/>
      <c r="S6" s="93"/>
      <c r="T6" s="93"/>
      <c r="U6" s="93"/>
      <c r="V6" s="93"/>
      <c r="W6" s="93"/>
      <c r="X6" s="93"/>
      <c r="Y6" s="93"/>
      <c r="Z6" s="93"/>
      <c r="AA6" s="88"/>
      <c r="AB6" s="88"/>
      <c r="AC6" s="88"/>
    </row>
    <row r="7" spans="1:40" ht="16.5" customHeight="1">
      <c r="A7" s="95"/>
      <c r="B7" s="94"/>
      <c r="C7" s="259"/>
      <c r="D7" s="259"/>
      <c r="E7" s="259"/>
      <c r="F7" s="272"/>
      <c r="G7" s="275"/>
      <c r="H7" s="275"/>
      <c r="I7" s="275"/>
      <c r="J7" s="275"/>
      <c r="K7" s="275"/>
      <c r="L7" s="275"/>
      <c r="M7" s="275"/>
      <c r="N7" s="275"/>
      <c r="O7" s="93"/>
      <c r="P7" s="93"/>
      <c r="Q7" s="93"/>
      <c r="R7" s="93"/>
      <c r="S7" s="93"/>
      <c r="T7" s="93"/>
      <c r="U7" s="93"/>
      <c r="V7" s="93"/>
      <c r="W7" s="93"/>
      <c r="X7" s="93"/>
      <c r="Y7" s="93"/>
      <c r="Z7" s="93"/>
      <c r="AA7" s="88"/>
      <c r="AB7" s="88"/>
      <c r="AC7" s="88"/>
    </row>
    <row r="8" spans="1:40" ht="12.75" customHeight="1">
      <c r="A8" s="306"/>
      <c r="B8" s="306"/>
      <c r="C8" s="308" t="s">
        <v>335</v>
      </c>
      <c r="D8" s="308"/>
      <c r="E8" s="308"/>
      <c r="F8" s="308"/>
      <c r="G8" s="308"/>
      <c r="H8" s="276"/>
      <c r="I8" s="276"/>
      <c r="J8" s="276"/>
      <c r="K8" s="276"/>
      <c r="L8" s="276"/>
      <c r="M8" s="276"/>
      <c r="N8" s="276"/>
      <c r="O8" s="93"/>
      <c r="P8" s="93"/>
      <c r="Q8" s="93"/>
      <c r="R8" s="93"/>
      <c r="S8" s="93"/>
      <c r="T8" s="93"/>
      <c r="U8" s="93"/>
      <c r="V8" s="93"/>
      <c r="W8" s="93"/>
      <c r="X8" s="93"/>
      <c r="Y8" s="93"/>
      <c r="Z8" s="93"/>
      <c r="AA8" s="99"/>
      <c r="AB8" s="99"/>
      <c r="AC8" s="99"/>
    </row>
    <row r="9" spans="1:40" ht="12.75" customHeight="1">
      <c r="A9" s="306"/>
      <c r="B9" s="306"/>
      <c r="C9" s="309" t="s">
        <v>336</v>
      </c>
      <c r="D9" s="309"/>
      <c r="E9" s="309"/>
      <c r="F9" s="309"/>
      <c r="G9" s="309"/>
      <c r="H9" s="276"/>
      <c r="I9" s="276"/>
      <c r="J9" s="276"/>
      <c r="K9" s="276"/>
      <c r="L9" s="276"/>
      <c r="M9" s="276"/>
      <c r="N9" s="276"/>
      <c r="O9" s="93"/>
      <c r="P9" s="93"/>
      <c r="Q9" s="93"/>
      <c r="R9" s="93"/>
      <c r="S9" s="93"/>
      <c r="T9" s="93"/>
      <c r="U9" s="93"/>
      <c r="V9" s="93"/>
      <c r="W9" s="93"/>
      <c r="X9" s="93"/>
      <c r="Y9" s="93"/>
      <c r="Z9" s="93"/>
      <c r="AA9" s="99"/>
      <c r="AB9" s="99"/>
      <c r="AC9" s="99"/>
    </row>
    <row r="10" spans="1:40" ht="12.75" customHeight="1">
      <c r="A10" s="306"/>
      <c r="B10" s="306"/>
      <c r="C10" s="310"/>
      <c r="D10" s="310"/>
      <c r="E10" s="311"/>
      <c r="F10" s="311"/>
      <c r="G10" s="273"/>
      <c r="H10" s="274"/>
      <c r="I10" s="273"/>
      <c r="J10" s="273"/>
      <c r="K10" s="277"/>
      <c r="L10" s="277"/>
      <c r="M10" s="277"/>
      <c r="N10" s="277"/>
      <c r="O10" s="93"/>
      <c r="P10" s="93"/>
      <c r="Q10" s="93"/>
      <c r="R10" s="93"/>
      <c r="S10" s="93"/>
      <c r="T10" s="93"/>
      <c r="U10" s="93"/>
      <c r="V10" s="93"/>
      <c r="W10" s="93"/>
      <c r="X10" s="93"/>
      <c r="Y10" s="93"/>
      <c r="Z10" s="93"/>
      <c r="AA10" s="88"/>
      <c r="AB10" s="88"/>
      <c r="AC10" s="88"/>
    </row>
    <row r="11" spans="1:40" ht="12.75" customHeight="1">
      <c r="A11" s="98"/>
      <c r="B11" s="98"/>
      <c r="C11" s="313" t="s">
        <v>738</v>
      </c>
      <c r="D11" s="313"/>
      <c r="E11" s="316"/>
      <c r="F11" s="316"/>
      <c r="G11" s="280"/>
      <c r="H11" s="262"/>
      <c r="I11" s="262"/>
      <c r="J11" s="262"/>
      <c r="K11" s="262"/>
      <c r="L11" s="262"/>
      <c r="M11" s="262"/>
      <c r="N11" s="238"/>
      <c r="O11" s="93"/>
      <c r="P11" s="93"/>
      <c r="Q11" s="93"/>
      <c r="R11" s="93"/>
      <c r="S11" s="93"/>
      <c r="T11" s="93"/>
      <c r="U11" s="93"/>
      <c r="V11" s="93"/>
      <c r="W11" s="93"/>
      <c r="X11" s="93"/>
      <c r="Y11" s="93"/>
      <c r="Z11" s="93"/>
      <c r="AA11" s="88"/>
      <c r="AB11" s="88"/>
      <c r="AC11" s="88"/>
    </row>
    <row r="12" spans="1:40" ht="12.75" customHeight="1">
      <c r="A12" s="98"/>
      <c r="B12" s="98"/>
      <c r="C12" s="313" t="s">
        <v>739</v>
      </c>
      <c r="D12" s="313"/>
      <c r="E12" s="314"/>
      <c r="F12" s="314"/>
      <c r="G12" s="271"/>
      <c r="H12" s="262"/>
      <c r="I12" s="262"/>
      <c r="J12" s="262"/>
      <c r="K12" s="262"/>
      <c r="L12" s="262"/>
      <c r="M12" s="262"/>
      <c r="N12" s="238"/>
      <c r="O12" s="93"/>
      <c r="P12" s="93"/>
      <c r="Q12" s="93"/>
      <c r="R12" s="93"/>
      <c r="S12" s="93"/>
      <c r="T12" s="93"/>
      <c r="U12" s="93"/>
      <c r="V12" s="93"/>
      <c r="W12" s="93"/>
      <c r="X12" s="93"/>
      <c r="Y12" s="93"/>
      <c r="Z12" s="93"/>
      <c r="AA12" s="88"/>
      <c r="AB12" s="88"/>
      <c r="AC12" s="88"/>
    </row>
    <row r="13" spans="1:40" ht="12.75" customHeight="1">
      <c r="A13" s="98"/>
      <c r="B13" s="98"/>
      <c r="C13" s="313" t="s">
        <v>740</v>
      </c>
      <c r="D13" s="313"/>
      <c r="E13" s="314"/>
      <c r="F13" s="314"/>
      <c r="G13" s="263"/>
      <c r="H13" s="263"/>
      <c r="I13" s="263"/>
      <c r="J13" s="263"/>
      <c r="K13" s="263"/>
      <c r="L13" s="263"/>
      <c r="M13" s="263"/>
      <c r="N13" s="260"/>
      <c r="O13" s="93"/>
      <c r="P13" s="93"/>
      <c r="Q13" s="93"/>
      <c r="R13" s="93"/>
      <c r="S13" s="93"/>
      <c r="T13" s="93"/>
      <c r="U13" s="93"/>
      <c r="V13" s="93"/>
      <c r="W13" s="93"/>
      <c r="X13" s="93"/>
      <c r="Y13" s="93"/>
      <c r="Z13" s="93"/>
      <c r="AA13" s="88"/>
      <c r="AB13" s="88"/>
      <c r="AC13" s="88"/>
    </row>
    <row r="14" spans="1:40" ht="12.75" customHeight="1">
      <c r="A14" s="98"/>
      <c r="B14" s="98"/>
      <c r="C14" s="313" t="s">
        <v>741</v>
      </c>
      <c r="D14" s="313"/>
      <c r="E14" s="314"/>
      <c r="F14" s="314"/>
      <c r="G14" s="264"/>
      <c r="H14" s="265"/>
      <c r="I14" s="265"/>
      <c r="J14" s="265"/>
      <c r="K14" s="265"/>
      <c r="L14" s="265"/>
      <c r="M14" s="265"/>
      <c r="N14" s="266"/>
      <c r="O14" s="93"/>
      <c r="P14" s="93"/>
      <c r="Q14" s="93"/>
      <c r="R14" s="93"/>
      <c r="S14" s="93"/>
      <c r="T14" s="93"/>
      <c r="U14" s="93"/>
      <c r="V14" s="93"/>
      <c r="W14" s="93"/>
      <c r="X14" s="93"/>
      <c r="Y14" s="93"/>
      <c r="Z14" s="93"/>
      <c r="AA14" s="88"/>
      <c r="AB14" s="88"/>
      <c r="AC14" s="88"/>
    </row>
    <row r="15" spans="1:40" ht="13.5" customHeight="1">
      <c r="A15" s="312"/>
      <c r="B15" s="312"/>
      <c r="C15" s="313" t="s">
        <v>736</v>
      </c>
      <c r="D15" s="313"/>
      <c r="E15" s="314"/>
      <c r="F15" s="314"/>
      <c r="G15" s="264"/>
      <c r="H15" s="265"/>
      <c r="I15" s="265"/>
      <c r="J15" s="265"/>
      <c r="K15" s="265"/>
      <c r="L15" s="265"/>
      <c r="M15" s="265"/>
      <c r="N15" s="266"/>
      <c r="O15" s="93"/>
      <c r="P15" s="93"/>
      <c r="Q15" s="93"/>
      <c r="R15" s="93"/>
      <c r="S15" s="93"/>
      <c r="T15" s="93"/>
      <c r="U15" s="93"/>
      <c r="V15" s="93"/>
      <c r="W15" s="93"/>
      <c r="X15" s="93"/>
      <c r="Y15" s="93"/>
      <c r="Z15" s="93"/>
      <c r="AA15" s="100"/>
      <c r="AB15" s="100"/>
      <c r="AC15" s="100"/>
      <c r="AD15" s="100"/>
      <c r="AE15" s="100"/>
      <c r="AF15" s="100"/>
      <c r="AG15" s="100"/>
      <c r="AH15" s="100"/>
      <c r="AI15" s="101"/>
      <c r="AJ15" s="102"/>
      <c r="AK15" s="102"/>
      <c r="AL15" s="103"/>
      <c r="AM15" s="104"/>
      <c r="AN15" s="104"/>
    </row>
    <row r="16" spans="1:40" ht="12.75" customHeight="1">
      <c r="A16" s="312"/>
      <c r="B16" s="312"/>
      <c r="C16" s="313" t="s">
        <v>737</v>
      </c>
      <c r="D16" s="313"/>
      <c r="E16" s="315" t="s">
        <v>337</v>
      </c>
      <c r="F16" s="315"/>
      <c r="G16" s="267"/>
      <c r="H16" s="268"/>
      <c r="I16" s="268"/>
      <c r="J16" s="268"/>
      <c r="K16" s="268"/>
      <c r="L16" s="268"/>
      <c r="M16" s="268"/>
      <c r="N16" s="269"/>
      <c r="O16" s="93"/>
      <c r="P16" s="93"/>
      <c r="Q16" s="93"/>
      <c r="R16" s="93"/>
      <c r="S16" s="93"/>
      <c r="T16" s="93"/>
      <c r="U16" s="93"/>
      <c r="V16" s="93"/>
      <c r="W16" s="93"/>
      <c r="X16" s="93"/>
      <c r="Y16" s="93"/>
      <c r="Z16" s="93"/>
      <c r="AA16" s="100"/>
      <c r="AB16" s="100"/>
      <c r="AC16" s="100"/>
      <c r="AD16" s="100"/>
      <c r="AE16" s="100"/>
      <c r="AF16" s="100"/>
      <c r="AG16" s="100"/>
      <c r="AH16" s="100"/>
      <c r="AI16" s="101"/>
      <c r="AJ16" s="102"/>
      <c r="AK16" s="102"/>
      <c r="AL16" s="103"/>
      <c r="AM16" s="104"/>
      <c r="AN16" s="104"/>
    </row>
    <row r="17" spans="1:40" ht="3.75" customHeight="1">
      <c r="A17" s="312"/>
      <c r="B17" s="312"/>
      <c r="E17" s="270"/>
      <c r="F17" s="270"/>
      <c r="G17" s="270"/>
      <c r="H17" s="270"/>
      <c r="I17" s="270"/>
      <c r="J17" s="270"/>
      <c r="K17" s="270"/>
      <c r="L17" s="270"/>
      <c r="M17" s="270"/>
      <c r="N17" s="105"/>
      <c r="O17" s="93"/>
      <c r="P17" s="93"/>
      <c r="Q17" s="93"/>
      <c r="R17" s="93"/>
      <c r="S17" s="93"/>
      <c r="T17" s="93"/>
      <c r="U17" s="93"/>
      <c r="V17" s="93"/>
      <c r="W17" s="93"/>
      <c r="X17" s="93"/>
      <c r="Y17" s="93"/>
      <c r="Z17" s="93"/>
      <c r="AA17" s="100"/>
      <c r="AB17" s="100"/>
      <c r="AC17" s="100"/>
      <c r="AD17" s="100"/>
      <c r="AE17" s="100"/>
      <c r="AF17" s="100"/>
      <c r="AG17" s="100"/>
      <c r="AH17" s="100"/>
      <c r="AI17" s="101"/>
      <c r="AJ17" s="102"/>
      <c r="AK17" s="102"/>
      <c r="AL17" s="103"/>
      <c r="AM17" s="104"/>
      <c r="AN17" s="104"/>
    </row>
    <row r="18" spans="1:40" ht="24" customHeight="1">
      <c r="A18" s="106"/>
      <c r="B18" s="107"/>
      <c r="C18" s="317" t="s">
        <v>338</v>
      </c>
      <c r="D18" s="318"/>
      <c r="E18" s="319"/>
      <c r="F18" s="317" t="s">
        <v>339</v>
      </c>
      <c r="G18" s="319"/>
      <c r="H18" s="108" t="s">
        <v>340</v>
      </c>
      <c r="I18" s="108" t="s">
        <v>341</v>
      </c>
      <c r="J18" s="109" t="s">
        <v>342</v>
      </c>
      <c r="K18" s="110" t="s">
        <v>343</v>
      </c>
      <c r="L18" s="320" t="s">
        <v>344</v>
      </c>
      <c r="M18" s="321"/>
      <c r="N18" s="322"/>
      <c r="O18" s="93"/>
      <c r="P18" s="93"/>
      <c r="Q18" s="93"/>
      <c r="R18" s="93"/>
      <c r="S18" s="93"/>
      <c r="T18" s="93"/>
      <c r="U18" s="93"/>
      <c r="V18" s="93"/>
      <c r="W18" s="93"/>
      <c r="X18" s="93"/>
      <c r="Y18" s="93"/>
      <c r="Z18" s="93"/>
    </row>
    <row r="19" spans="1:40" ht="15" customHeight="1">
      <c r="A19" s="358"/>
      <c r="B19" s="346"/>
      <c r="C19" s="323">
        <v>1</v>
      </c>
      <c r="D19" s="111"/>
      <c r="E19" s="112"/>
      <c r="F19" s="326" t="s">
        <v>628</v>
      </c>
      <c r="G19" s="327"/>
      <c r="H19" s="328">
        <f>MAX(I19:I26)</f>
        <v>4</v>
      </c>
      <c r="I19" s="227">
        <f>VLOOKUP($G$1,$Q$90:$AZ$122,2,FALSE)</f>
        <v>4</v>
      </c>
      <c r="J19" s="228"/>
      <c r="K19" s="229" t="str">
        <f>IF(J19="○",I19,"")</f>
        <v/>
      </c>
      <c r="L19" s="332"/>
      <c r="M19" s="333"/>
      <c r="N19" s="334"/>
      <c r="O19" s="93"/>
      <c r="P19" s="93"/>
      <c r="Q19" s="93"/>
      <c r="R19" s="93"/>
      <c r="S19" s="93"/>
      <c r="T19" s="93"/>
      <c r="U19" s="93"/>
      <c r="V19" s="93"/>
      <c r="W19" s="93"/>
      <c r="X19" s="93"/>
      <c r="Y19" s="93"/>
      <c r="Z19" s="93"/>
    </row>
    <row r="20" spans="1:40" ht="15" customHeight="1">
      <c r="A20" s="358"/>
      <c r="B20" s="346"/>
      <c r="C20" s="324"/>
      <c r="F20" s="511" t="s">
        <v>629</v>
      </c>
      <c r="G20" s="512"/>
      <c r="H20" s="329"/>
      <c r="I20" s="230">
        <f>VLOOKUP($G$1,$Q$90:$AZ$122,3,FALSE)</f>
        <v>3.5</v>
      </c>
      <c r="J20" s="228"/>
      <c r="K20" s="231" t="str">
        <f>IF(J20="○",I20,"")</f>
        <v/>
      </c>
      <c r="L20" s="219"/>
      <c r="M20" s="220"/>
      <c r="N20" s="221"/>
      <c r="O20" s="93"/>
      <c r="P20" s="93"/>
      <c r="Q20" s="93"/>
      <c r="R20" s="93"/>
      <c r="S20" s="93"/>
      <c r="T20" s="93"/>
      <c r="U20" s="93"/>
      <c r="V20" s="93"/>
      <c r="W20" s="93"/>
      <c r="X20" s="93"/>
      <c r="Y20" s="93"/>
      <c r="Z20" s="93"/>
    </row>
    <row r="21" spans="1:40" ht="15" customHeight="1">
      <c r="A21" s="358"/>
      <c r="B21" s="346"/>
      <c r="C21" s="324"/>
      <c r="F21" s="511" t="str">
        <f>IF($H$19=3,E131,IF($H$19=4,F131))</f>
        <v>「80～81点未満」又は「78～80点未満の工事件数5件以上」</v>
      </c>
      <c r="G21" s="512"/>
      <c r="H21" s="329"/>
      <c r="I21" s="230">
        <f>VLOOKUP($G$1,$Q$90:$AZ$122,4,FALSE)</f>
        <v>3</v>
      </c>
      <c r="J21" s="228"/>
      <c r="K21" s="231" t="str">
        <f>IF(J21="○",I21,"")</f>
        <v/>
      </c>
      <c r="L21" s="219"/>
      <c r="M21" s="220"/>
      <c r="N21" s="221"/>
      <c r="O21" s="93"/>
      <c r="P21" s="93"/>
      <c r="Q21" s="93"/>
      <c r="R21" s="93"/>
      <c r="S21" s="93"/>
      <c r="T21" s="93"/>
      <c r="U21" s="93"/>
      <c r="V21" s="93"/>
      <c r="W21" s="93"/>
      <c r="X21" s="93"/>
      <c r="Y21" s="93"/>
      <c r="Z21" s="93"/>
    </row>
    <row r="22" spans="1:40" ht="15" customHeight="1">
      <c r="A22" s="358"/>
      <c r="B22" s="346"/>
      <c r="C22" s="324"/>
      <c r="D22" s="369" t="s">
        <v>345</v>
      </c>
      <c r="E22" s="370"/>
      <c r="F22" s="335" t="str">
        <f>IF($H$19=3,E132,IF($H$19=4,F132))</f>
        <v>「78～80点未満」又は「76～78点未満の工事件数5件以上」</v>
      </c>
      <c r="G22" s="336"/>
      <c r="H22" s="330"/>
      <c r="I22" s="232">
        <f>VLOOKUP($G$1,$Q$90:$AZ$122,5,FALSE)</f>
        <v>2.5</v>
      </c>
      <c r="J22" s="228"/>
      <c r="K22" s="233" t="str">
        <f t="shared" ref="K22:K26" si="0">IF(J22="○",I22,"")</f>
        <v/>
      </c>
      <c r="L22" s="371" t="s">
        <v>346</v>
      </c>
      <c r="M22" s="372"/>
      <c r="N22" s="373"/>
      <c r="O22" s="93"/>
      <c r="P22" s="93"/>
      <c r="Q22" s="120"/>
      <c r="R22" s="120"/>
      <c r="S22" s="120"/>
      <c r="T22" s="120"/>
      <c r="U22" s="120"/>
      <c r="V22" s="120"/>
      <c r="W22" s="120"/>
      <c r="X22" s="120"/>
      <c r="Y22" s="120"/>
      <c r="Z22" s="120"/>
    </row>
    <row r="23" spans="1:40" ht="15" customHeight="1">
      <c r="A23" s="358"/>
      <c r="B23" s="346"/>
      <c r="C23" s="324"/>
      <c r="D23" s="122" t="s">
        <v>347</v>
      </c>
      <c r="E23" s="123" t="s">
        <v>348</v>
      </c>
      <c r="F23" s="335" t="str">
        <f>IF($H$19=3,E133,IF($H$19=4,F133))</f>
        <v>「76～78点未満」又は「74～76点未満の工事件数5件以上」</v>
      </c>
      <c r="G23" s="336"/>
      <c r="H23" s="330"/>
      <c r="I23" s="232">
        <f>VLOOKUP($G$1,$Q$90:$AZ$122,6,FALSE)</f>
        <v>2</v>
      </c>
      <c r="J23" s="228"/>
      <c r="K23" s="233" t="str">
        <f t="shared" si="0"/>
        <v/>
      </c>
      <c r="L23" s="219"/>
      <c r="M23" s="220"/>
      <c r="N23" s="221"/>
      <c r="O23" s="96"/>
      <c r="P23" s="121"/>
      <c r="Q23" s="96"/>
      <c r="R23" s="120"/>
      <c r="S23" s="120"/>
      <c r="T23" s="120"/>
      <c r="U23" s="120"/>
      <c r="V23" s="120"/>
      <c r="W23" s="120"/>
      <c r="X23" s="120"/>
      <c r="Y23" s="120"/>
      <c r="Z23" s="120"/>
    </row>
    <row r="24" spans="1:40" ht="15" customHeight="1">
      <c r="A24" s="358"/>
      <c r="B24" s="346"/>
      <c r="C24" s="324"/>
      <c r="F24" s="335" t="str">
        <f>IF($H$19=3,E134,IF($H$19=4,F134))</f>
        <v>「74～76点未満」又は「72～74点未満の工事件数5件以上」</v>
      </c>
      <c r="G24" s="336"/>
      <c r="H24" s="330"/>
      <c r="I24" s="232">
        <f>VLOOKUP($G$1,$Q$90:$AZ$122,7,FALSE)</f>
        <v>1.5</v>
      </c>
      <c r="J24" s="228" t="s">
        <v>366</v>
      </c>
      <c r="K24" s="233" t="str">
        <f t="shared" si="0"/>
        <v/>
      </c>
      <c r="L24" s="374"/>
      <c r="M24" s="375"/>
      <c r="N24" s="376"/>
      <c r="O24" s="96"/>
      <c r="P24" s="124"/>
      <c r="Q24" s="96"/>
      <c r="R24" s="120"/>
      <c r="S24" s="120"/>
      <c r="T24" s="120"/>
      <c r="U24" s="120"/>
      <c r="V24" s="120"/>
      <c r="W24" s="120"/>
      <c r="X24" s="120"/>
      <c r="Y24" s="120"/>
      <c r="Z24" s="120"/>
    </row>
    <row r="25" spans="1:40" ht="15" customHeight="1">
      <c r="A25" s="358"/>
      <c r="B25" s="346"/>
      <c r="C25" s="324"/>
      <c r="D25" s="116"/>
      <c r="E25" s="117"/>
      <c r="F25" s="335" t="str">
        <f>IF($H$19=3,E135,IF($H$19=4,F135))</f>
        <v>「72～74点未満」又は「70～72点未満の工事件数5件以上」</v>
      </c>
      <c r="G25" s="336"/>
      <c r="H25" s="330"/>
      <c r="I25" s="232">
        <f>VLOOKUP($G$1,$Q$90:$AZ$122,8,FALSE)</f>
        <v>1</v>
      </c>
      <c r="J25" s="228"/>
      <c r="K25" s="233" t="str">
        <f t="shared" si="0"/>
        <v/>
      </c>
      <c r="L25" s="337" t="s">
        <v>349</v>
      </c>
      <c r="M25" s="338"/>
      <c r="N25" s="339"/>
      <c r="O25" s="93"/>
      <c r="P25" s="97"/>
      <c r="Q25" s="120"/>
      <c r="R25" s="120"/>
      <c r="S25" s="120"/>
      <c r="T25" s="120"/>
      <c r="U25" s="120"/>
      <c r="V25" s="120"/>
      <c r="W25" s="120"/>
      <c r="X25" s="120"/>
      <c r="Y25" s="120"/>
      <c r="Z25" s="120"/>
    </row>
    <row r="26" spans="1:40" ht="15" customHeight="1">
      <c r="A26" s="358"/>
      <c r="B26" s="346"/>
      <c r="C26" s="325"/>
      <c r="D26" s="125"/>
      <c r="E26" s="126"/>
      <c r="F26" s="340" t="s">
        <v>350</v>
      </c>
      <c r="G26" s="341"/>
      <c r="H26" s="331"/>
      <c r="I26" s="234">
        <v>0</v>
      </c>
      <c r="J26" s="235"/>
      <c r="K26" s="236" t="str">
        <f t="shared" si="0"/>
        <v/>
      </c>
      <c r="L26" s="342" t="s">
        <v>351</v>
      </c>
      <c r="M26" s="343"/>
      <c r="N26" s="344"/>
      <c r="O26" s="96"/>
      <c r="P26" s="90"/>
      <c r="Q26" s="120"/>
      <c r="R26" s="120"/>
      <c r="S26" s="120"/>
      <c r="T26" s="120"/>
      <c r="U26" s="120"/>
      <c r="V26" s="120"/>
      <c r="W26" s="120"/>
      <c r="X26" s="120"/>
      <c r="Y26" s="120"/>
      <c r="Z26" s="120"/>
    </row>
    <row r="27" spans="1:40" ht="18" customHeight="1">
      <c r="A27" s="345"/>
      <c r="B27" s="346"/>
      <c r="C27" s="323">
        <v>2</v>
      </c>
      <c r="D27" s="347" t="s">
        <v>352</v>
      </c>
      <c r="E27" s="348"/>
      <c r="F27" s="353" t="s">
        <v>758</v>
      </c>
      <c r="G27" s="354"/>
      <c r="H27" s="355">
        <f>MAX(I27:I29)</f>
        <v>1</v>
      </c>
      <c r="I27" s="113">
        <f>VLOOKUP($G$1,$Q$91:$AZ$123,9,FALSE)</f>
        <v>1</v>
      </c>
      <c r="J27" s="130"/>
      <c r="K27" s="115" t="str">
        <f t="shared" ref="K27:K66" si="1">IF(J27="○",I27,"")</f>
        <v/>
      </c>
      <c r="L27" s="359" t="s">
        <v>353</v>
      </c>
      <c r="M27" s="360"/>
      <c r="N27" s="361"/>
      <c r="O27" s="131"/>
      <c r="P27" s="132"/>
      <c r="Q27" s="120"/>
      <c r="R27" s="120"/>
      <c r="S27" s="120"/>
      <c r="T27" s="120"/>
      <c r="U27" s="120"/>
      <c r="V27" s="120"/>
      <c r="W27" s="120"/>
      <c r="X27" s="120"/>
      <c r="Y27" s="120"/>
      <c r="Z27" s="120"/>
    </row>
    <row r="28" spans="1:40" ht="18" customHeight="1">
      <c r="A28" s="345"/>
      <c r="B28" s="346"/>
      <c r="C28" s="324"/>
      <c r="D28" s="349"/>
      <c r="E28" s="350"/>
      <c r="F28" s="640" t="s">
        <v>354</v>
      </c>
      <c r="G28" s="641"/>
      <c r="H28" s="356"/>
      <c r="I28" s="133">
        <f>VLOOKUP($G$1,$Q$91:$AZ$123,10,FALSE)</f>
        <v>0.5</v>
      </c>
      <c r="J28" s="642"/>
      <c r="K28" s="643" t="str">
        <f t="shared" si="1"/>
        <v/>
      </c>
      <c r="L28" s="362"/>
      <c r="M28" s="363"/>
      <c r="N28" s="364"/>
      <c r="O28" s="131"/>
      <c r="P28" s="132"/>
      <c r="Q28" s="120"/>
      <c r="R28" s="120"/>
      <c r="S28" s="120"/>
      <c r="T28" s="120"/>
      <c r="U28" s="120"/>
      <c r="V28" s="120"/>
      <c r="W28" s="120"/>
      <c r="X28" s="120"/>
      <c r="Y28" s="120"/>
      <c r="Z28" s="120"/>
    </row>
    <row r="29" spans="1:40" ht="15.75" customHeight="1">
      <c r="A29" s="345"/>
      <c r="B29" s="346"/>
      <c r="C29" s="325"/>
      <c r="D29" s="351"/>
      <c r="E29" s="352"/>
      <c r="F29" s="367" t="s">
        <v>355</v>
      </c>
      <c r="G29" s="368"/>
      <c r="H29" s="357"/>
      <c r="I29" s="127">
        <v>0</v>
      </c>
      <c r="J29" s="128"/>
      <c r="K29" s="129" t="str">
        <f t="shared" si="1"/>
        <v/>
      </c>
      <c r="L29" s="342" t="s">
        <v>351</v>
      </c>
      <c r="M29" s="343"/>
      <c r="N29" s="344"/>
      <c r="O29" s="93"/>
      <c r="P29" s="93"/>
      <c r="Q29" s="131"/>
      <c r="R29" s="131"/>
      <c r="S29" s="131"/>
      <c r="T29" s="131"/>
      <c r="U29" s="131"/>
      <c r="V29" s="131"/>
      <c r="W29" s="131"/>
      <c r="X29" s="131"/>
      <c r="Y29" s="131"/>
      <c r="Z29" s="131"/>
    </row>
    <row r="30" spans="1:40" ht="17.25" customHeight="1">
      <c r="A30" s="345"/>
      <c r="B30" s="346"/>
      <c r="C30" s="323">
        <v>3</v>
      </c>
      <c r="D30" s="347" t="s">
        <v>356</v>
      </c>
      <c r="E30" s="348"/>
      <c r="F30" s="353" t="s">
        <v>759</v>
      </c>
      <c r="G30" s="354"/>
      <c r="H30" s="355">
        <f>MAX(I30:I32)</f>
        <v>1</v>
      </c>
      <c r="I30" s="113">
        <f>VLOOKUP($G$1,$Q$91:$AZ$123,11,FALSE)</f>
        <v>1</v>
      </c>
      <c r="J30" s="130"/>
      <c r="K30" s="115" t="str">
        <f t="shared" si="1"/>
        <v/>
      </c>
      <c r="L30" s="377" t="s">
        <v>357</v>
      </c>
      <c r="M30" s="378"/>
      <c r="N30" s="379"/>
      <c r="O30" s="136"/>
    </row>
    <row r="31" spans="1:40" ht="17.25" customHeight="1">
      <c r="A31" s="345"/>
      <c r="B31" s="346"/>
      <c r="C31" s="324"/>
      <c r="D31" s="349"/>
      <c r="E31" s="350"/>
      <c r="F31" s="365" t="s">
        <v>760</v>
      </c>
      <c r="G31" s="366"/>
      <c r="H31" s="356"/>
      <c r="I31" s="133">
        <f>VLOOKUP($G$1,$Q$91:$AZ$123,12,FALSE)</f>
        <v>0.5</v>
      </c>
      <c r="J31" s="114"/>
      <c r="K31" s="119" t="str">
        <f t="shared" si="1"/>
        <v/>
      </c>
      <c r="L31" s="371"/>
      <c r="M31" s="372"/>
      <c r="N31" s="373"/>
    </row>
    <row r="32" spans="1:40" ht="16.5" customHeight="1">
      <c r="A32" s="345"/>
      <c r="B32" s="346"/>
      <c r="C32" s="325"/>
      <c r="D32" s="351"/>
      <c r="E32" s="352"/>
      <c r="F32" s="367" t="s">
        <v>355</v>
      </c>
      <c r="G32" s="368"/>
      <c r="H32" s="357"/>
      <c r="I32" s="127">
        <v>0</v>
      </c>
      <c r="J32" s="114"/>
      <c r="K32" s="137" t="str">
        <f t="shared" si="1"/>
        <v/>
      </c>
      <c r="L32" s="342" t="s">
        <v>351</v>
      </c>
      <c r="M32" s="343"/>
      <c r="N32" s="344"/>
    </row>
    <row r="33" spans="1:16" ht="22.5" customHeight="1">
      <c r="A33" s="345"/>
      <c r="B33" s="346"/>
      <c r="C33" s="323">
        <v>4</v>
      </c>
      <c r="D33" s="347" t="s">
        <v>358</v>
      </c>
      <c r="E33" s="348"/>
      <c r="F33" s="380" t="s">
        <v>359</v>
      </c>
      <c r="G33" s="381"/>
      <c r="H33" s="355">
        <f>MAX(I33:I35)</f>
        <v>0</v>
      </c>
      <c r="I33" s="113" t="str">
        <f>VLOOKUP($G$1,$Q$91:$AZ$123,13,FALSE)</f>
        <v>―</v>
      </c>
      <c r="J33" s="130"/>
      <c r="K33" s="115" t="str">
        <f t="shared" si="1"/>
        <v/>
      </c>
      <c r="L33" s="382" t="s">
        <v>360</v>
      </c>
      <c r="M33" s="383"/>
      <c r="N33" s="384"/>
    </row>
    <row r="34" spans="1:16" ht="22.5" customHeight="1">
      <c r="A34" s="345"/>
      <c r="B34" s="346"/>
      <c r="C34" s="324"/>
      <c r="D34" s="349"/>
      <c r="E34" s="350"/>
      <c r="F34" s="385" t="s">
        <v>361</v>
      </c>
      <c r="G34" s="386"/>
      <c r="H34" s="356"/>
      <c r="I34" s="133" t="str">
        <f>VLOOKUP($G$1,$Q$91:$AZ$123,14,FALSE)</f>
        <v>―</v>
      </c>
      <c r="J34" s="134"/>
      <c r="K34" s="135" t="str">
        <f t="shared" si="1"/>
        <v/>
      </c>
      <c r="L34" s="387" t="s">
        <v>362</v>
      </c>
      <c r="M34" s="388"/>
      <c r="N34" s="389"/>
    </row>
    <row r="35" spans="1:16" ht="15" customHeight="1">
      <c r="A35" s="345"/>
      <c r="B35" s="346"/>
      <c r="C35" s="325"/>
      <c r="D35" s="351"/>
      <c r="E35" s="352"/>
      <c r="F35" s="390" t="s">
        <v>355</v>
      </c>
      <c r="G35" s="391"/>
      <c r="H35" s="357"/>
      <c r="I35" s="127">
        <v>0</v>
      </c>
      <c r="J35" s="128"/>
      <c r="K35" s="129" t="str">
        <f t="shared" si="1"/>
        <v/>
      </c>
      <c r="L35" s="342" t="s">
        <v>351</v>
      </c>
      <c r="M35" s="343"/>
      <c r="N35" s="344"/>
    </row>
    <row r="36" spans="1:16" ht="12.75" customHeight="1">
      <c r="A36" s="345"/>
      <c r="B36" s="346"/>
      <c r="C36" s="323">
        <v>5</v>
      </c>
      <c r="D36" s="347" t="s">
        <v>752</v>
      </c>
      <c r="E36" s="348"/>
      <c r="F36" s="392" t="s">
        <v>754</v>
      </c>
      <c r="G36" s="393"/>
      <c r="H36" s="355">
        <f>MAX(I36:I38)</f>
        <v>1</v>
      </c>
      <c r="I36" s="113">
        <f>VLOOKUP($G$1,$Q$91:$AZ$123,15,FALSE)</f>
        <v>1</v>
      </c>
      <c r="J36" s="130" t="s">
        <v>366</v>
      </c>
      <c r="K36" s="115" t="str">
        <f t="shared" si="1"/>
        <v/>
      </c>
      <c r="L36" s="138" t="s">
        <v>363</v>
      </c>
      <c r="M36" s="406"/>
      <c r="N36" s="407"/>
    </row>
    <row r="37" spans="1:16" ht="12.75" customHeight="1">
      <c r="A37" s="345"/>
      <c r="B37" s="346"/>
      <c r="C37" s="324"/>
      <c r="D37" s="349"/>
      <c r="E37" s="350"/>
      <c r="F37" s="408" t="s">
        <v>756</v>
      </c>
      <c r="G37" s="409"/>
      <c r="H37" s="356"/>
      <c r="I37" s="133">
        <f>VLOOKUP($G$1,$Q$91:$AZ$123,16,FALSE)</f>
        <v>0.5</v>
      </c>
      <c r="J37" s="114"/>
      <c r="K37" s="119" t="str">
        <f t="shared" si="1"/>
        <v/>
      </c>
      <c r="L37" s="139" t="s">
        <v>364</v>
      </c>
      <c r="M37" s="410"/>
      <c r="N37" s="411"/>
    </row>
    <row r="38" spans="1:16" ht="12.75" customHeight="1">
      <c r="A38" s="345"/>
      <c r="B38" s="346"/>
      <c r="C38" s="325"/>
      <c r="D38" s="351"/>
      <c r="E38" s="352"/>
      <c r="F38" s="390" t="s">
        <v>755</v>
      </c>
      <c r="G38" s="391"/>
      <c r="H38" s="357"/>
      <c r="I38" s="127">
        <v>0</v>
      </c>
      <c r="J38" s="128"/>
      <c r="K38" s="129" t="str">
        <f t="shared" si="1"/>
        <v/>
      </c>
      <c r="L38" s="140" t="s">
        <v>367</v>
      </c>
      <c r="M38" s="412"/>
      <c r="N38" s="413"/>
    </row>
    <row r="39" spans="1:16" ht="18" customHeight="1">
      <c r="A39" s="345"/>
      <c r="B39" s="346"/>
      <c r="C39" s="323">
        <v>6</v>
      </c>
      <c r="D39" s="347" t="s">
        <v>368</v>
      </c>
      <c r="E39" s="348"/>
      <c r="F39" s="394" t="s">
        <v>720</v>
      </c>
      <c r="G39" s="395"/>
      <c r="H39" s="355">
        <f>MAX(I39:I42)</f>
        <v>0</v>
      </c>
      <c r="I39" s="113" t="str">
        <f>VLOOKUP($G$1,$Q$91:$AZ$123,17,FALSE)</f>
        <v>―</v>
      </c>
      <c r="J39" s="130"/>
      <c r="K39" s="115" t="str">
        <f t="shared" si="1"/>
        <v/>
      </c>
      <c r="L39" s="396" t="s">
        <v>369</v>
      </c>
      <c r="M39" s="397"/>
      <c r="N39" s="398"/>
    </row>
    <row r="40" spans="1:16" ht="18" customHeight="1">
      <c r="A40" s="345"/>
      <c r="B40" s="346"/>
      <c r="C40" s="324"/>
      <c r="D40" s="349"/>
      <c r="E40" s="350"/>
      <c r="F40" s="399" t="s">
        <v>721</v>
      </c>
      <c r="G40" s="400"/>
      <c r="H40" s="356"/>
      <c r="I40" s="118" t="str">
        <f>VLOOKUP($G$1,$Q$91:$AZ$123,18,FALSE)</f>
        <v>―</v>
      </c>
      <c r="J40" s="254"/>
      <c r="K40" s="255"/>
      <c r="L40" s="251"/>
      <c r="M40" s="252"/>
      <c r="N40" s="253"/>
    </row>
    <row r="41" spans="1:16" ht="18" customHeight="1">
      <c r="A41" s="345"/>
      <c r="B41" s="346"/>
      <c r="C41" s="324"/>
      <c r="D41" s="349"/>
      <c r="E41" s="350"/>
      <c r="F41" s="399" t="s">
        <v>722</v>
      </c>
      <c r="G41" s="400"/>
      <c r="H41" s="356"/>
      <c r="I41" s="133" t="str">
        <f>VLOOKUP($G$1,$Q$91:$AZ$123,19,FALSE)</f>
        <v>―</v>
      </c>
      <c r="J41" s="114"/>
      <c r="K41" s="119" t="str">
        <f t="shared" si="1"/>
        <v/>
      </c>
      <c r="L41" s="401" t="s">
        <v>370</v>
      </c>
      <c r="M41" s="402"/>
      <c r="N41" s="403"/>
    </row>
    <row r="42" spans="1:16" ht="15.75" customHeight="1">
      <c r="A42" s="345"/>
      <c r="B42" s="346"/>
      <c r="C42" s="325"/>
      <c r="D42" s="351"/>
      <c r="E42" s="352"/>
      <c r="F42" s="404" t="s">
        <v>371</v>
      </c>
      <c r="G42" s="405"/>
      <c r="H42" s="357"/>
      <c r="I42" s="127">
        <v>0</v>
      </c>
      <c r="J42" s="128"/>
      <c r="K42" s="129" t="str">
        <f t="shared" si="1"/>
        <v/>
      </c>
      <c r="L42" s="342" t="s">
        <v>372</v>
      </c>
      <c r="M42" s="343"/>
      <c r="N42" s="344"/>
    </row>
    <row r="43" spans="1:16" ht="24.75" customHeight="1">
      <c r="A43" s="345"/>
      <c r="B43" s="346"/>
      <c r="C43" s="323">
        <v>7</v>
      </c>
      <c r="D43" s="414" t="s">
        <v>373</v>
      </c>
      <c r="E43" s="348"/>
      <c r="F43" s="380" t="s">
        <v>374</v>
      </c>
      <c r="G43" s="381"/>
      <c r="H43" s="355">
        <f>MAX(I43:I47)</f>
        <v>3</v>
      </c>
      <c r="I43" s="113">
        <f>VLOOKUP($G$1,$Q$91:$AZ$123,20,FALSE)</f>
        <v>3</v>
      </c>
      <c r="J43" s="130"/>
      <c r="K43" s="115" t="str">
        <f t="shared" si="1"/>
        <v/>
      </c>
      <c r="L43" s="396" t="s">
        <v>375</v>
      </c>
      <c r="M43" s="397"/>
      <c r="N43" s="398"/>
    </row>
    <row r="44" spans="1:16" ht="14.25" customHeight="1">
      <c r="A44" s="345"/>
      <c r="B44" s="346"/>
      <c r="C44" s="324"/>
      <c r="D44" s="349"/>
      <c r="E44" s="350"/>
      <c r="F44" s="385" t="s">
        <v>376</v>
      </c>
      <c r="G44" s="386"/>
      <c r="H44" s="356"/>
      <c r="I44" s="118">
        <f>VLOOKUP($G$1,$Q$91:$AZ$123,21,FALSE)</f>
        <v>2</v>
      </c>
      <c r="J44" s="114"/>
      <c r="K44" s="119" t="str">
        <f t="shared" si="1"/>
        <v/>
      </c>
      <c r="L44" s="415"/>
      <c r="M44" s="416"/>
      <c r="N44" s="417"/>
    </row>
    <row r="45" spans="1:16" ht="13.5" customHeight="1">
      <c r="A45" s="345"/>
      <c r="B45" s="346"/>
      <c r="C45" s="324"/>
      <c r="D45" s="349"/>
      <c r="E45" s="350"/>
      <c r="F45" s="385" t="s">
        <v>377</v>
      </c>
      <c r="G45" s="386"/>
      <c r="H45" s="356"/>
      <c r="I45" s="118">
        <f>VLOOKUP($G$1,$Q$91:$AZ$123,22,FALSE)</f>
        <v>1</v>
      </c>
      <c r="J45" s="114"/>
      <c r="K45" s="119" t="str">
        <f t="shared" si="1"/>
        <v/>
      </c>
      <c r="L45" s="415"/>
      <c r="M45" s="416"/>
      <c r="N45" s="417"/>
    </row>
    <row r="46" spans="1:16" ht="13.5" customHeight="1">
      <c r="A46" s="345"/>
      <c r="B46" s="346"/>
      <c r="C46" s="324"/>
      <c r="D46" s="349"/>
      <c r="E46" s="350"/>
      <c r="F46" s="141" t="s">
        <v>718</v>
      </c>
      <c r="G46" s="142"/>
      <c r="H46" s="356"/>
      <c r="I46" s="118">
        <f>VLOOKUP($G$1,$Q$91:$AZ$123,23,FALSE)</f>
        <v>0.5</v>
      </c>
      <c r="J46" s="143"/>
      <c r="K46" s="119" t="str">
        <f t="shared" si="1"/>
        <v/>
      </c>
      <c r="L46" s="415"/>
      <c r="M46" s="416"/>
      <c r="N46" s="417"/>
    </row>
    <row r="47" spans="1:16" ht="13.5" customHeight="1">
      <c r="A47" s="345"/>
      <c r="B47" s="346"/>
      <c r="C47" s="325"/>
      <c r="D47" s="351"/>
      <c r="E47" s="352"/>
      <c r="F47" s="421" t="s">
        <v>719</v>
      </c>
      <c r="G47" s="422"/>
      <c r="H47" s="357"/>
      <c r="I47" s="127">
        <v>0</v>
      </c>
      <c r="J47" s="128"/>
      <c r="K47" s="129" t="str">
        <f t="shared" si="1"/>
        <v/>
      </c>
      <c r="L47" s="418"/>
      <c r="M47" s="419"/>
      <c r="N47" s="420"/>
    </row>
    <row r="48" spans="1:16" ht="12.75" customHeight="1">
      <c r="A48" s="345"/>
      <c r="B48" s="346"/>
      <c r="C48" s="323">
        <v>8</v>
      </c>
      <c r="D48" s="347" t="s">
        <v>378</v>
      </c>
      <c r="E48" s="348"/>
      <c r="F48" s="380" t="s">
        <v>379</v>
      </c>
      <c r="G48" s="381"/>
      <c r="H48" s="355">
        <f>MAX(I48:I49)</f>
        <v>1</v>
      </c>
      <c r="I48" s="113">
        <f>VLOOKUP($G$1,$Q$91:$AZ$123,24,FALSE)</f>
        <v>1</v>
      </c>
      <c r="J48" s="114"/>
      <c r="K48" s="119" t="str">
        <f t="shared" si="1"/>
        <v/>
      </c>
      <c r="L48" s="396" t="s">
        <v>380</v>
      </c>
      <c r="M48" s="397"/>
      <c r="N48" s="398"/>
      <c r="P48" s="144" t="s">
        <v>381</v>
      </c>
    </row>
    <row r="49" spans="1:16" ht="12.75" customHeight="1">
      <c r="A49" s="345"/>
      <c r="B49" s="346"/>
      <c r="C49" s="325"/>
      <c r="D49" s="351"/>
      <c r="E49" s="352"/>
      <c r="F49" s="421" t="s">
        <v>382</v>
      </c>
      <c r="G49" s="422"/>
      <c r="H49" s="357"/>
      <c r="I49" s="127">
        <v>0</v>
      </c>
      <c r="J49" s="128"/>
      <c r="K49" s="129" t="str">
        <f t="shared" si="1"/>
        <v/>
      </c>
      <c r="L49" s="418"/>
      <c r="M49" s="419"/>
      <c r="N49" s="420"/>
    </row>
    <row r="50" spans="1:16" ht="12.75" customHeight="1">
      <c r="A50" s="345"/>
      <c r="B50" s="346"/>
      <c r="C50" s="323">
        <v>9</v>
      </c>
      <c r="D50" s="347" t="s">
        <v>383</v>
      </c>
      <c r="E50" s="348"/>
      <c r="F50" s="380" t="s">
        <v>379</v>
      </c>
      <c r="G50" s="381"/>
      <c r="H50" s="355">
        <f>MAX(I50:I51)</f>
        <v>0.5</v>
      </c>
      <c r="I50" s="113">
        <f>VLOOKUP($G$1,$Q$91:$AZ$123,25,FALSE)</f>
        <v>0.5</v>
      </c>
      <c r="J50" s="114"/>
      <c r="K50" s="119" t="str">
        <f t="shared" si="1"/>
        <v/>
      </c>
      <c r="L50" s="396" t="s">
        <v>384</v>
      </c>
      <c r="M50" s="397"/>
      <c r="N50" s="398"/>
      <c r="P50" s="144" t="s">
        <v>381</v>
      </c>
    </row>
    <row r="51" spans="1:16" ht="12.75" customHeight="1">
      <c r="A51" s="345"/>
      <c r="B51" s="346"/>
      <c r="C51" s="325"/>
      <c r="D51" s="351"/>
      <c r="E51" s="352"/>
      <c r="F51" s="421" t="s">
        <v>382</v>
      </c>
      <c r="G51" s="422"/>
      <c r="H51" s="357"/>
      <c r="I51" s="127">
        <v>0</v>
      </c>
      <c r="J51" s="128"/>
      <c r="K51" s="129" t="str">
        <f t="shared" si="1"/>
        <v/>
      </c>
      <c r="L51" s="418"/>
      <c r="M51" s="419"/>
      <c r="N51" s="420"/>
    </row>
    <row r="52" spans="1:16" ht="17.25" customHeight="1">
      <c r="A52" s="345"/>
      <c r="B52" s="346"/>
      <c r="C52" s="323">
        <v>10</v>
      </c>
      <c r="D52" s="347" t="s">
        <v>385</v>
      </c>
      <c r="E52" s="348"/>
      <c r="F52" s="423" t="s">
        <v>386</v>
      </c>
      <c r="G52" s="424"/>
      <c r="H52" s="355">
        <f>MAX(I52:I54)</f>
        <v>0</v>
      </c>
      <c r="I52" s="113" t="str">
        <f>VLOOKUP($G$1,$Q$91:$AZ$123,26,FALSE)</f>
        <v>―</v>
      </c>
      <c r="J52" s="130"/>
      <c r="K52" s="115" t="str">
        <f t="shared" si="1"/>
        <v/>
      </c>
      <c r="L52" s="396" t="s">
        <v>387</v>
      </c>
      <c r="M52" s="397"/>
      <c r="N52" s="398"/>
    </row>
    <row r="53" spans="1:16" ht="17.25" customHeight="1">
      <c r="A53" s="345"/>
      <c r="B53" s="346"/>
      <c r="C53" s="324"/>
      <c r="D53" s="349"/>
      <c r="E53" s="350"/>
      <c r="F53" s="425"/>
      <c r="G53" s="426"/>
      <c r="H53" s="356"/>
      <c r="I53" s="133" t="str">
        <f>VLOOKUP($G$1,$Q$91:$AZ$123,27,FALSE)</f>
        <v>―</v>
      </c>
      <c r="J53" s="134"/>
      <c r="K53" s="135" t="str">
        <f t="shared" si="1"/>
        <v/>
      </c>
      <c r="L53" s="415"/>
      <c r="M53" s="416"/>
      <c r="N53" s="417"/>
    </row>
    <row r="54" spans="1:16" ht="17.25" customHeight="1">
      <c r="A54" s="345"/>
      <c r="B54" s="346"/>
      <c r="C54" s="325"/>
      <c r="D54" s="351"/>
      <c r="E54" s="352"/>
      <c r="F54" s="427" t="s">
        <v>355</v>
      </c>
      <c r="G54" s="428"/>
      <c r="H54" s="357"/>
      <c r="I54" s="127">
        <v>0</v>
      </c>
      <c r="J54" s="128"/>
      <c r="K54" s="129" t="str">
        <f t="shared" si="1"/>
        <v/>
      </c>
      <c r="L54" s="418"/>
      <c r="M54" s="419"/>
      <c r="N54" s="420"/>
    </row>
    <row r="55" spans="1:16" ht="23.25" customHeight="1">
      <c r="A55" s="345"/>
      <c r="B55" s="346"/>
      <c r="C55" s="323">
        <v>11</v>
      </c>
      <c r="D55" s="347" t="s">
        <v>388</v>
      </c>
      <c r="E55" s="348"/>
      <c r="F55" s="380" t="s">
        <v>389</v>
      </c>
      <c r="G55" s="381"/>
      <c r="H55" s="355">
        <f>MAX(I55:I57)</f>
        <v>0</v>
      </c>
      <c r="I55" s="113" t="str">
        <f>VLOOKUP($G$1,$Q$91:$AZ$123,28,FALSE)</f>
        <v>―</v>
      </c>
      <c r="J55" s="130"/>
      <c r="K55" s="115" t="str">
        <f t="shared" si="1"/>
        <v/>
      </c>
      <c r="L55" s="396" t="s">
        <v>390</v>
      </c>
      <c r="M55" s="397"/>
      <c r="N55" s="398"/>
    </row>
    <row r="56" spans="1:16" ht="23.25" customHeight="1">
      <c r="A56" s="345"/>
      <c r="B56" s="346"/>
      <c r="C56" s="324"/>
      <c r="D56" s="349"/>
      <c r="E56" s="350"/>
      <c r="F56" s="385" t="s">
        <v>391</v>
      </c>
      <c r="G56" s="386"/>
      <c r="H56" s="356"/>
      <c r="I56" s="133" t="str">
        <f>VLOOKUP($G$1,$Q$91:$AZ$123,29,FALSE)</f>
        <v>―</v>
      </c>
      <c r="J56" s="114"/>
      <c r="K56" s="119" t="str">
        <f t="shared" si="1"/>
        <v/>
      </c>
      <c r="L56" s="415"/>
      <c r="M56" s="416"/>
      <c r="N56" s="417"/>
    </row>
    <row r="57" spans="1:16" ht="16.5" customHeight="1">
      <c r="A57" s="345"/>
      <c r="B57" s="346"/>
      <c r="C57" s="325"/>
      <c r="D57" s="351"/>
      <c r="E57" s="352"/>
      <c r="F57" s="421" t="s">
        <v>355</v>
      </c>
      <c r="G57" s="422"/>
      <c r="H57" s="357"/>
      <c r="I57" s="127">
        <v>0</v>
      </c>
      <c r="J57" s="128"/>
      <c r="K57" s="129" t="str">
        <f t="shared" si="1"/>
        <v/>
      </c>
      <c r="L57" s="418"/>
      <c r="M57" s="419"/>
      <c r="N57" s="420"/>
    </row>
    <row r="58" spans="1:16" ht="12.75" customHeight="1">
      <c r="A58" s="345"/>
      <c r="B58" s="346"/>
      <c r="C58" s="323">
        <v>12</v>
      </c>
      <c r="D58" s="347" t="s">
        <v>392</v>
      </c>
      <c r="E58" s="348"/>
      <c r="F58" s="380" t="s">
        <v>393</v>
      </c>
      <c r="G58" s="381"/>
      <c r="H58" s="355">
        <f>MAX(I58:I59)</f>
        <v>1</v>
      </c>
      <c r="I58" s="113">
        <f>VLOOKUP($G$1,$Q$91:$AZ$123,30,FALSE)</f>
        <v>1</v>
      </c>
      <c r="J58" s="247"/>
      <c r="K58" s="115" t="str">
        <f t="shared" si="1"/>
        <v/>
      </c>
      <c r="L58" s="396" t="s">
        <v>394</v>
      </c>
      <c r="M58" s="397"/>
      <c r="N58" s="398"/>
    </row>
    <row r="59" spans="1:16" ht="12.75" customHeight="1">
      <c r="A59" s="345"/>
      <c r="B59" s="346"/>
      <c r="C59" s="325"/>
      <c r="D59" s="351"/>
      <c r="E59" s="352"/>
      <c r="F59" s="390" t="s">
        <v>395</v>
      </c>
      <c r="G59" s="391"/>
      <c r="H59" s="357"/>
      <c r="I59" s="127">
        <v>0</v>
      </c>
      <c r="J59" s="235"/>
      <c r="K59" s="129" t="str">
        <f t="shared" si="1"/>
        <v/>
      </c>
      <c r="L59" s="418"/>
      <c r="M59" s="419"/>
      <c r="N59" s="420"/>
    </row>
    <row r="60" spans="1:16" ht="12.75" customHeight="1">
      <c r="A60" s="345"/>
      <c r="B60" s="346"/>
      <c r="C60" s="323">
        <v>13</v>
      </c>
      <c r="D60" s="429" t="s">
        <v>624</v>
      </c>
      <c r="E60" s="430"/>
      <c r="F60" s="435" t="s">
        <v>625</v>
      </c>
      <c r="G60" s="436"/>
      <c r="H60" s="355">
        <f>MAX(I60:I62)</f>
        <v>1</v>
      </c>
      <c r="I60" s="113">
        <f>VLOOKUP($G$1,$Q$91:$AZ$123,31,FALSE)</f>
        <v>1</v>
      </c>
      <c r="J60" s="114"/>
      <c r="K60" s="119" t="str">
        <f t="shared" si="1"/>
        <v/>
      </c>
      <c r="L60" s="396" t="s">
        <v>396</v>
      </c>
      <c r="M60" s="397"/>
      <c r="N60" s="398"/>
    </row>
    <row r="61" spans="1:16" ht="12.75" customHeight="1">
      <c r="A61" s="345"/>
      <c r="B61" s="346"/>
      <c r="C61" s="324"/>
      <c r="D61" s="431"/>
      <c r="E61" s="432"/>
      <c r="F61" s="335" t="s">
        <v>626</v>
      </c>
      <c r="G61" s="336"/>
      <c r="H61" s="356"/>
      <c r="I61" s="133">
        <f>VLOOKUP($G$1,$Q$91:$AZ$123,32,FALSE)</f>
        <v>0.5</v>
      </c>
      <c r="J61" s="143"/>
      <c r="K61" s="119" t="str">
        <f t="shared" si="1"/>
        <v/>
      </c>
      <c r="L61" s="415"/>
      <c r="M61" s="416"/>
      <c r="N61" s="417"/>
    </row>
    <row r="62" spans="1:16" ht="12.75" customHeight="1">
      <c r="A62" s="345"/>
      <c r="B62" s="346"/>
      <c r="C62" s="325"/>
      <c r="D62" s="433"/>
      <c r="E62" s="434"/>
      <c r="F62" s="340" t="s">
        <v>627</v>
      </c>
      <c r="G62" s="341"/>
      <c r="H62" s="357"/>
      <c r="I62" s="127">
        <v>0</v>
      </c>
      <c r="J62" s="128"/>
      <c r="K62" s="129" t="str">
        <f t="shared" si="1"/>
        <v/>
      </c>
      <c r="L62" s="418"/>
      <c r="M62" s="419"/>
      <c r="N62" s="420"/>
    </row>
    <row r="63" spans="1:16" ht="12.75" customHeight="1">
      <c r="A63" s="345"/>
      <c r="B63" s="346"/>
      <c r="C63" s="323">
        <v>14</v>
      </c>
      <c r="D63" s="347" t="s">
        <v>397</v>
      </c>
      <c r="E63" s="348"/>
      <c r="F63" s="380" t="s">
        <v>398</v>
      </c>
      <c r="G63" s="381"/>
      <c r="H63" s="355">
        <f>MAX(I63:I64)</f>
        <v>1</v>
      </c>
      <c r="I63" s="113">
        <f>VLOOKUP($G$1,$Q$91:$AZ$123,33,FALSE)</f>
        <v>1</v>
      </c>
      <c r="J63" s="114"/>
      <c r="K63" s="119" t="str">
        <f t="shared" si="1"/>
        <v/>
      </c>
      <c r="L63" s="396" t="s">
        <v>399</v>
      </c>
      <c r="M63" s="397"/>
      <c r="N63" s="398"/>
    </row>
    <row r="64" spans="1:16" ht="12.75" customHeight="1">
      <c r="A64" s="345"/>
      <c r="B64" s="346"/>
      <c r="C64" s="325"/>
      <c r="D64" s="351"/>
      <c r="E64" s="352"/>
      <c r="F64" s="421" t="s">
        <v>400</v>
      </c>
      <c r="G64" s="422"/>
      <c r="H64" s="357"/>
      <c r="I64" s="127">
        <v>0</v>
      </c>
      <c r="J64" s="128"/>
      <c r="K64" s="129" t="str">
        <f t="shared" si="1"/>
        <v/>
      </c>
      <c r="L64" s="418"/>
      <c r="M64" s="419"/>
      <c r="N64" s="420"/>
    </row>
    <row r="65" spans="1:32" ht="12.75" customHeight="1">
      <c r="A65" s="345"/>
      <c r="B65" s="346"/>
      <c r="C65" s="323">
        <v>15</v>
      </c>
      <c r="D65" s="437" t="s">
        <v>401</v>
      </c>
      <c r="E65" s="438"/>
      <c r="F65" s="380" t="s">
        <v>402</v>
      </c>
      <c r="G65" s="381"/>
      <c r="H65" s="355">
        <f>MAX(I65:I66)</f>
        <v>1</v>
      </c>
      <c r="I65" s="113">
        <f>VLOOKUP($G$1,$Q$91:$AZ$123,34,FALSE)</f>
        <v>1</v>
      </c>
      <c r="J65" s="114"/>
      <c r="K65" s="119" t="str">
        <f t="shared" si="1"/>
        <v/>
      </c>
      <c r="L65" s="396" t="s">
        <v>403</v>
      </c>
      <c r="M65" s="397"/>
      <c r="N65" s="398"/>
    </row>
    <row r="66" spans="1:32" ht="12.75" customHeight="1">
      <c r="A66" s="345"/>
      <c r="B66" s="346"/>
      <c r="C66" s="325"/>
      <c r="D66" s="439"/>
      <c r="E66" s="440"/>
      <c r="F66" s="421" t="s">
        <v>404</v>
      </c>
      <c r="G66" s="422"/>
      <c r="H66" s="357"/>
      <c r="I66" s="127">
        <v>0</v>
      </c>
      <c r="J66" s="128"/>
      <c r="K66" s="129" t="str">
        <f t="shared" si="1"/>
        <v/>
      </c>
      <c r="L66" s="418"/>
      <c r="M66" s="419"/>
      <c r="N66" s="420"/>
    </row>
    <row r="67" spans="1:32" ht="21" customHeight="1">
      <c r="A67" s="145"/>
      <c r="B67" s="146"/>
      <c r="C67" s="108">
        <v>16</v>
      </c>
      <c r="D67" s="450" t="s">
        <v>405</v>
      </c>
      <c r="E67" s="450"/>
      <c r="F67" s="380"/>
      <c r="G67" s="381"/>
      <c r="H67" s="147">
        <f>MAX(I67)</f>
        <v>0</v>
      </c>
      <c r="I67" s="148" t="str">
        <f>VLOOKUP($G$1,$Q$91:$AZ$123,35,FALSE)</f>
        <v>―</v>
      </c>
      <c r="J67" s="149"/>
      <c r="K67" s="150"/>
      <c r="L67" s="320" t="s">
        <v>406</v>
      </c>
      <c r="M67" s="321"/>
      <c r="N67" s="322"/>
    </row>
    <row r="68" spans="1:32" ht="21" customHeight="1">
      <c r="A68" s="145"/>
      <c r="B68" s="146"/>
      <c r="C68" s="108">
        <v>17</v>
      </c>
      <c r="D68" s="450" t="s">
        <v>407</v>
      </c>
      <c r="E68" s="450"/>
      <c r="F68" s="451"/>
      <c r="G68" s="451"/>
      <c r="H68" s="147">
        <f>MAX(I68)</f>
        <v>0</v>
      </c>
      <c r="I68" s="151" t="str">
        <f>VLOOKUP($G$1,$Q$91:$AZ$123,36,FALSE)</f>
        <v>―</v>
      </c>
      <c r="J68" s="152"/>
      <c r="K68" s="153"/>
      <c r="L68" s="320" t="s">
        <v>408</v>
      </c>
      <c r="M68" s="321"/>
      <c r="N68" s="322"/>
    </row>
    <row r="69" spans="1:32" ht="17.25" customHeight="1">
      <c r="A69" s="91"/>
      <c r="B69" s="154"/>
      <c r="C69" s="445" t="s">
        <v>409</v>
      </c>
      <c r="D69" s="446"/>
      <c r="E69" s="446"/>
      <c r="F69" s="446"/>
      <c r="G69" s="446"/>
      <c r="H69" s="155">
        <f>SUM(H19:H68)</f>
        <v>15.5</v>
      </c>
      <c r="I69" s="156"/>
      <c r="J69" s="156"/>
      <c r="K69" s="157">
        <f>SUM(K19:K68)</f>
        <v>0</v>
      </c>
      <c r="L69" s="447" t="s">
        <v>410</v>
      </c>
      <c r="M69" s="448"/>
      <c r="N69" s="449"/>
    </row>
    <row r="70" spans="1:32" ht="8.25" customHeight="1">
      <c r="B70" s="158"/>
      <c r="C70" s="515" t="s">
        <v>411</v>
      </c>
      <c r="D70" s="515"/>
      <c r="E70" s="515"/>
      <c r="F70" s="515"/>
      <c r="G70" s="515"/>
      <c r="H70" s="515"/>
      <c r="I70" s="159"/>
      <c r="J70" s="159"/>
      <c r="K70" s="160"/>
      <c r="L70" s="160"/>
      <c r="M70" s="160"/>
      <c r="N70" s="517" t="s">
        <v>412</v>
      </c>
    </row>
    <row r="71" spans="1:32" ht="12.75" customHeight="1">
      <c r="B71" s="158"/>
      <c r="C71" s="516"/>
      <c r="D71" s="516"/>
      <c r="E71" s="516"/>
      <c r="F71" s="516"/>
      <c r="G71" s="516"/>
      <c r="H71" s="516"/>
      <c r="I71" s="159"/>
      <c r="J71" s="159"/>
      <c r="K71" s="160"/>
      <c r="L71" s="160"/>
      <c r="M71" s="160"/>
      <c r="N71" s="518"/>
      <c r="Y71" s="161"/>
      <c r="Z71" s="161"/>
    </row>
    <row r="72" spans="1:32" ht="15.75" customHeight="1">
      <c r="B72" s="162"/>
      <c r="C72" s="163" t="s">
        <v>413</v>
      </c>
      <c r="D72" s="164"/>
      <c r="E72" s="164"/>
      <c r="F72" s="164"/>
      <c r="G72" s="164"/>
      <c r="H72" s="164"/>
      <c r="I72" s="159"/>
      <c r="J72" s="159"/>
      <c r="K72" s="160"/>
      <c r="L72" s="160"/>
      <c r="M72" s="160"/>
      <c r="N72" s="161"/>
      <c r="Y72" s="165"/>
      <c r="Z72" s="165"/>
    </row>
    <row r="73" spans="1:32" ht="15" customHeight="1">
      <c r="B73" s="158"/>
      <c r="C73" s="166"/>
      <c r="D73" s="164"/>
      <c r="E73" s="164"/>
      <c r="F73" s="164"/>
      <c r="G73" s="164"/>
      <c r="H73" s="164"/>
      <c r="I73" s="159"/>
      <c r="J73" s="159"/>
      <c r="K73" s="160"/>
      <c r="L73" s="160"/>
      <c r="M73" s="160"/>
      <c r="N73" s="161"/>
      <c r="AF73" s="167"/>
    </row>
    <row r="74" spans="1:32" ht="15" customHeight="1">
      <c r="B74" s="168"/>
      <c r="C74" s="169"/>
      <c r="D74" s="170"/>
      <c r="E74" s="171"/>
      <c r="F74" s="171"/>
      <c r="G74" s="171"/>
      <c r="H74" s="171"/>
      <c r="I74" s="171"/>
      <c r="J74" s="167"/>
      <c r="K74" s="167"/>
      <c r="L74" s="167"/>
      <c r="M74" s="167"/>
      <c r="N74" s="167"/>
      <c r="AF74" s="167"/>
    </row>
    <row r="75" spans="1:32" ht="15" customHeight="1">
      <c r="B75" s="168"/>
      <c r="C75" s="170"/>
      <c r="D75" s="170"/>
      <c r="E75" s="170"/>
      <c r="F75" s="170"/>
      <c r="G75" s="170"/>
      <c r="H75" s="170"/>
      <c r="I75" s="170"/>
      <c r="J75" s="167"/>
      <c r="K75" s="167"/>
      <c r="L75" s="167"/>
      <c r="M75" s="167"/>
      <c r="N75" s="167"/>
      <c r="AF75" s="167"/>
    </row>
    <row r="76" spans="1:32" ht="15" customHeight="1">
      <c r="B76" s="168"/>
      <c r="C76" s="170"/>
      <c r="D76" s="170"/>
      <c r="E76" s="170"/>
      <c r="F76" s="170"/>
      <c r="G76" s="170"/>
      <c r="H76" s="170"/>
      <c r="I76" s="170"/>
      <c r="J76" s="167"/>
      <c r="K76" s="167"/>
      <c r="L76" s="167"/>
      <c r="M76" s="167"/>
      <c r="N76" s="167"/>
      <c r="AF76" s="167"/>
    </row>
    <row r="77" spans="1:32" ht="15" customHeight="1">
      <c r="B77" s="168"/>
      <c r="C77" s="170"/>
      <c r="D77" s="170"/>
      <c r="E77" s="170"/>
      <c r="F77" s="170"/>
      <c r="G77" s="170"/>
      <c r="H77" s="170"/>
      <c r="I77" s="170"/>
      <c r="J77" s="167"/>
      <c r="K77" s="167"/>
      <c r="L77" s="167"/>
      <c r="M77" s="167"/>
      <c r="N77" s="167"/>
      <c r="AF77" s="167"/>
    </row>
    <row r="78" spans="1:32" ht="15" customHeight="1">
      <c r="B78" s="168"/>
      <c r="C78" s="170"/>
      <c r="D78" s="170"/>
      <c r="E78" s="170"/>
      <c r="F78" s="170"/>
      <c r="G78" s="170"/>
      <c r="H78" s="170"/>
      <c r="I78" s="170"/>
      <c r="J78" s="167"/>
      <c r="K78" s="167"/>
      <c r="L78" s="167"/>
      <c r="M78" s="167"/>
      <c r="N78" s="167"/>
      <c r="AF78" s="167"/>
    </row>
    <row r="79" spans="1:32" ht="15" customHeight="1">
      <c r="B79" s="168"/>
      <c r="C79" s="170"/>
      <c r="D79" s="170"/>
      <c r="E79" s="170"/>
      <c r="F79" s="170"/>
      <c r="G79" s="170"/>
      <c r="H79" s="170"/>
      <c r="I79" s="170"/>
      <c r="J79" s="167"/>
      <c r="K79" s="167"/>
      <c r="L79" s="167"/>
      <c r="M79" s="167"/>
      <c r="N79" s="167"/>
      <c r="AF79" s="167"/>
    </row>
    <row r="80" spans="1:32" ht="15" customHeight="1">
      <c r="B80" s="168"/>
      <c r="C80" s="170"/>
      <c r="D80" s="170"/>
      <c r="E80" s="170"/>
      <c r="F80" s="170"/>
      <c r="G80" s="170"/>
      <c r="H80" s="170"/>
      <c r="I80" s="170"/>
      <c r="J80" s="167"/>
      <c r="K80" s="167"/>
      <c r="L80" s="167"/>
      <c r="M80" s="167"/>
      <c r="N80" s="167"/>
      <c r="AF80" s="167"/>
    </row>
    <row r="81" spans="1:53" ht="15" customHeight="1">
      <c r="B81" s="168"/>
      <c r="C81" s="170"/>
      <c r="D81" s="170"/>
      <c r="E81" s="172"/>
      <c r="F81" s="172"/>
      <c r="G81" s="172"/>
      <c r="H81" s="172"/>
      <c r="I81" s="172"/>
      <c r="J81" s="167"/>
      <c r="K81" s="167"/>
      <c r="L81" s="167"/>
      <c r="M81" s="167"/>
      <c r="N81" s="167"/>
      <c r="AF81" s="167"/>
    </row>
    <row r="82" spans="1:53" ht="15" customHeight="1">
      <c r="B82" s="168"/>
      <c r="C82" s="170"/>
      <c r="D82" s="519"/>
      <c r="E82" s="519"/>
      <c r="F82" s="519"/>
      <c r="G82" s="519"/>
      <c r="H82" s="519"/>
      <c r="I82" s="519"/>
      <c r="J82" s="519"/>
      <c r="K82" s="519"/>
      <c r="L82" s="519"/>
      <c r="M82" s="519"/>
      <c r="N82" s="519"/>
      <c r="AF82" s="173"/>
    </row>
    <row r="83" spans="1:53" ht="15" customHeight="1">
      <c r="C83" s="167"/>
      <c r="D83" s="519"/>
      <c r="E83" s="519"/>
      <c r="F83" s="519"/>
      <c r="G83" s="519"/>
      <c r="H83" s="519"/>
      <c r="I83" s="519"/>
      <c r="J83" s="519"/>
      <c r="K83" s="519"/>
      <c r="L83" s="519"/>
      <c r="M83" s="519"/>
      <c r="N83" s="519"/>
      <c r="AF83" s="173"/>
    </row>
    <row r="84" spans="1:53" ht="15" customHeight="1">
      <c r="C84" s="100"/>
      <c r="D84" s="174"/>
      <c r="E84" s="172"/>
      <c r="F84" s="172"/>
      <c r="G84" s="172"/>
      <c r="H84" s="172"/>
      <c r="I84" s="172"/>
      <c r="J84" s="167"/>
      <c r="K84" s="167"/>
      <c r="L84" s="167"/>
      <c r="M84" s="167"/>
      <c r="N84" s="167"/>
      <c r="AF84" s="167"/>
    </row>
    <row r="85" spans="1:53" ht="15" customHeight="1">
      <c r="C85" s="170"/>
      <c r="D85" s="170"/>
      <c r="E85" s="100"/>
      <c r="F85" s="100"/>
      <c r="G85" s="100"/>
      <c r="H85" s="100"/>
      <c r="I85" s="100"/>
      <c r="J85" s="167"/>
      <c r="K85" s="167"/>
      <c r="L85" s="167"/>
      <c r="M85" s="167"/>
      <c r="N85" s="167"/>
      <c r="AF85" s="167"/>
    </row>
    <row r="86" spans="1:53">
      <c r="C86" s="175"/>
      <c r="D86" s="175"/>
      <c r="E86" s="175"/>
      <c r="F86" s="175"/>
      <c r="G86" s="175"/>
      <c r="H86" s="175"/>
      <c r="I86" s="175"/>
      <c r="J86" s="175"/>
      <c r="K86" s="175"/>
      <c r="L86" s="175"/>
      <c r="M86" s="175"/>
      <c r="N86" s="175"/>
    </row>
    <row r="87" spans="1:53">
      <c r="C87" s="175"/>
      <c r="D87" s="175"/>
      <c r="E87" s="175"/>
      <c r="F87" s="175"/>
      <c r="G87" s="175"/>
      <c r="H87" s="175"/>
      <c r="I87" s="175"/>
      <c r="J87" s="175"/>
      <c r="K87" s="175"/>
      <c r="L87" s="175"/>
      <c r="M87" s="175"/>
      <c r="N87" s="175"/>
    </row>
    <row r="88" spans="1:53">
      <c r="C88" s="175"/>
      <c r="D88" s="175"/>
      <c r="E88" s="175"/>
      <c r="F88" s="175"/>
      <c r="G88" s="175"/>
      <c r="H88" s="175"/>
      <c r="I88" s="175"/>
      <c r="J88" s="175"/>
      <c r="K88" s="175"/>
      <c r="L88" s="175"/>
      <c r="M88" s="175"/>
      <c r="N88" s="175"/>
      <c r="R88" s="176">
        <v>2</v>
      </c>
      <c r="S88" s="176">
        <v>3</v>
      </c>
      <c r="T88" s="176">
        <v>4</v>
      </c>
      <c r="U88" s="176">
        <v>5</v>
      </c>
      <c r="V88" s="176">
        <v>6</v>
      </c>
      <c r="W88" s="176">
        <v>7</v>
      </c>
      <c r="X88" s="176">
        <v>8</v>
      </c>
      <c r="Y88" s="176">
        <v>9</v>
      </c>
      <c r="Z88" s="176">
        <v>10</v>
      </c>
      <c r="AA88" s="176">
        <v>11</v>
      </c>
      <c r="AB88" s="176">
        <v>12</v>
      </c>
      <c r="AC88" s="176">
        <v>13</v>
      </c>
      <c r="AD88" s="176">
        <v>14</v>
      </c>
      <c r="AE88" s="176">
        <v>15</v>
      </c>
      <c r="AF88" s="176">
        <v>16</v>
      </c>
      <c r="AG88" s="176">
        <v>17</v>
      </c>
      <c r="AH88" s="176">
        <v>18</v>
      </c>
      <c r="AI88" s="176">
        <v>19</v>
      </c>
      <c r="AJ88" s="176">
        <v>20</v>
      </c>
      <c r="AK88" s="176">
        <v>21</v>
      </c>
      <c r="AL88" s="176">
        <v>22</v>
      </c>
      <c r="AM88" s="176">
        <v>23</v>
      </c>
      <c r="AN88" s="176">
        <v>24</v>
      </c>
      <c r="AO88" s="176">
        <v>25</v>
      </c>
      <c r="AP88" s="176">
        <v>26</v>
      </c>
      <c r="AQ88" s="176">
        <v>27</v>
      </c>
      <c r="AR88" s="176">
        <v>28</v>
      </c>
      <c r="AS88" s="176">
        <v>29</v>
      </c>
      <c r="AT88" s="176">
        <v>30</v>
      </c>
      <c r="AU88" s="176">
        <v>31</v>
      </c>
      <c r="AV88" s="176">
        <v>32</v>
      </c>
      <c r="AW88" s="176">
        <v>33</v>
      </c>
      <c r="AX88" s="176">
        <v>34</v>
      </c>
      <c r="AY88" s="176">
        <v>35</v>
      </c>
      <c r="AZ88" s="176">
        <v>36</v>
      </c>
      <c r="BA88" s="176">
        <v>37</v>
      </c>
    </row>
    <row r="89" spans="1:53" ht="31.5" customHeight="1">
      <c r="C89" s="175"/>
      <c r="D89" s="175"/>
      <c r="E89" s="175"/>
      <c r="F89" s="175"/>
      <c r="G89" s="175"/>
      <c r="H89" s="175"/>
      <c r="I89" s="175"/>
      <c r="J89" s="175"/>
      <c r="K89" s="175"/>
      <c r="L89" s="175"/>
      <c r="M89" s="175"/>
      <c r="N89" s="175"/>
      <c r="P89" s="464" t="s">
        <v>414</v>
      </c>
      <c r="Q89" s="465"/>
      <c r="R89" s="443" t="s">
        <v>415</v>
      </c>
      <c r="S89" s="468"/>
      <c r="T89" s="468"/>
      <c r="U89" s="468"/>
      <c r="V89" s="468"/>
      <c r="W89" s="468"/>
      <c r="X89" s="444"/>
      <c r="Y89" s="443" t="s">
        <v>416</v>
      </c>
      <c r="Z89" s="444"/>
      <c r="AA89" s="443" t="s">
        <v>417</v>
      </c>
      <c r="AB89" s="444"/>
      <c r="AC89" s="443" t="s">
        <v>418</v>
      </c>
      <c r="AD89" s="444"/>
      <c r="AE89" s="441" t="s">
        <v>753</v>
      </c>
      <c r="AF89" s="442"/>
      <c r="AG89" s="441" t="s">
        <v>420</v>
      </c>
      <c r="AH89" s="460"/>
      <c r="AI89" s="442"/>
      <c r="AJ89" s="461" t="s">
        <v>421</v>
      </c>
      <c r="AK89" s="461"/>
      <c r="AL89" s="461"/>
      <c r="AM89" s="461"/>
      <c r="AN89" s="462" t="s">
        <v>422</v>
      </c>
      <c r="AO89" s="462" t="s">
        <v>423</v>
      </c>
      <c r="AP89" s="441" t="s">
        <v>424</v>
      </c>
      <c r="AQ89" s="442"/>
      <c r="AR89" s="443" t="s">
        <v>425</v>
      </c>
      <c r="AS89" s="444"/>
      <c r="AT89" s="177" t="s">
        <v>426</v>
      </c>
      <c r="AU89" s="441" t="s">
        <v>427</v>
      </c>
      <c r="AV89" s="442"/>
      <c r="AW89" s="177" t="s">
        <v>428</v>
      </c>
      <c r="AX89" s="177" t="s">
        <v>429</v>
      </c>
      <c r="AY89" s="177" t="s">
        <v>430</v>
      </c>
      <c r="AZ89" s="177" t="s">
        <v>431</v>
      </c>
      <c r="BA89" s="177" t="s">
        <v>432</v>
      </c>
    </row>
    <row r="90" spans="1:53">
      <c r="C90" s="175"/>
      <c r="D90" s="175"/>
      <c r="E90" s="175"/>
      <c r="F90" s="175"/>
      <c r="G90" s="175"/>
      <c r="H90" s="175"/>
      <c r="I90" s="175"/>
      <c r="J90" s="175"/>
      <c r="K90" s="175"/>
      <c r="L90" s="175"/>
      <c r="M90" s="175"/>
      <c r="N90" s="175"/>
      <c r="P90" s="466"/>
      <c r="Q90" s="467"/>
      <c r="R90" s="222" t="s">
        <v>617</v>
      </c>
      <c r="S90" s="222" t="s">
        <v>617</v>
      </c>
      <c r="T90" s="218" t="s">
        <v>433</v>
      </c>
      <c r="U90" s="178" t="s">
        <v>434</v>
      </c>
      <c r="V90" s="178" t="s">
        <v>435</v>
      </c>
      <c r="W90" s="178" t="s">
        <v>436</v>
      </c>
      <c r="X90" s="178" t="s">
        <v>437</v>
      </c>
      <c r="Y90" s="178" t="s">
        <v>438</v>
      </c>
      <c r="Z90" s="178" t="s">
        <v>439</v>
      </c>
      <c r="AA90" s="178" t="s">
        <v>438</v>
      </c>
      <c r="AB90" s="178" t="s">
        <v>439</v>
      </c>
      <c r="AC90" s="178" t="s">
        <v>438</v>
      </c>
      <c r="AD90" s="178" t="s">
        <v>439</v>
      </c>
      <c r="AE90" s="178" t="s">
        <v>438</v>
      </c>
      <c r="AF90" s="178" t="s">
        <v>439</v>
      </c>
      <c r="AG90" s="178" t="s">
        <v>438</v>
      </c>
      <c r="AH90" s="250" t="s">
        <v>724</v>
      </c>
      <c r="AI90" s="178" t="s">
        <v>723</v>
      </c>
      <c r="AJ90" s="178" t="s">
        <v>440</v>
      </c>
      <c r="AK90" s="178" t="s">
        <v>441</v>
      </c>
      <c r="AL90" s="178" t="s">
        <v>442</v>
      </c>
      <c r="AM90" s="178" t="s">
        <v>443</v>
      </c>
      <c r="AN90" s="463"/>
      <c r="AO90" s="463"/>
      <c r="AP90" s="178" t="s">
        <v>438</v>
      </c>
      <c r="AQ90" s="178" t="s">
        <v>439</v>
      </c>
      <c r="AR90" s="178" t="s">
        <v>438</v>
      </c>
      <c r="AS90" s="178" t="s">
        <v>439</v>
      </c>
      <c r="AT90" s="179"/>
      <c r="AU90" s="178" t="s">
        <v>438</v>
      </c>
      <c r="AV90" s="178" t="s">
        <v>439</v>
      </c>
      <c r="AW90" s="179"/>
      <c r="AX90" s="179"/>
      <c r="AY90" s="179"/>
      <c r="AZ90" s="179"/>
      <c r="BA90" s="179"/>
    </row>
    <row r="91" spans="1:53">
      <c r="C91" s="175"/>
      <c r="D91" s="175"/>
      <c r="E91" s="175"/>
      <c r="F91" s="175"/>
      <c r="G91" s="175"/>
      <c r="H91" s="175"/>
      <c r="I91" s="175"/>
      <c r="J91" s="175"/>
      <c r="K91" s="175"/>
      <c r="L91" s="175"/>
      <c r="M91" s="175"/>
      <c r="N91" s="175"/>
      <c r="P91" s="452" t="s">
        <v>444</v>
      </c>
      <c r="Q91" s="180" t="s">
        <v>445</v>
      </c>
      <c r="R91" s="223" t="s">
        <v>447</v>
      </c>
      <c r="S91" s="223" t="s">
        <v>447</v>
      </c>
      <c r="T91" s="181">
        <v>3</v>
      </c>
      <c r="U91" s="181">
        <v>2.5</v>
      </c>
      <c r="V91" s="181">
        <v>2</v>
      </c>
      <c r="W91" s="181">
        <v>1.5</v>
      </c>
      <c r="X91" s="181">
        <v>1</v>
      </c>
      <c r="Y91" s="181">
        <v>1</v>
      </c>
      <c r="Z91" s="181">
        <v>0.5</v>
      </c>
      <c r="AA91" s="181" t="s">
        <v>446</v>
      </c>
      <c r="AB91" s="181" t="s">
        <v>447</v>
      </c>
      <c r="AC91" s="181">
        <v>2</v>
      </c>
      <c r="AD91" s="181">
        <v>1</v>
      </c>
      <c r="AE91" s="181" t="s">
        <v>446</v>
      </c>
      <c r="AF91" s="181" t="s">
        <v>446</v>
      </c>
      <c r="AG91" s="181" t="s">
        <v>446</v>
      </c>
      <c r="AH91" s="181" t="s">
        <v>446</v>
      </c>
      <c r="AI91" s="181" t="s">
        <v>446</v>
      </c>
      <c r="AJ91" s="182">
        <v>3</v>
      </c>
      <c r="AK91" s="182">
        <v>2</v>
      </c>
      <c r="AL91" s="182">
        <v>1</v>
      </c>
      <c r="AM91" s="182">
        <v>0.5</v>
      </c>
      <c r="AN91" s="182">
        <v>1</v>
      </c>
      <c r="AO91" s="181">
        <v>0.5</v>
      </c>
      <c r="AP91" s="181" t="s">
        <v>446</v>
      </c>
      <c r="AQ91" s="181" t="s">
        <v>447</v>
      </c>
      <c r="AR91" s="181" t="s">
        <v>446</v>
      </c>
      <c r="AS91" s="181" t="s">
        <v>446</v>
      </c>
      <c r="AT91" s="181" t="s">
        <v>446</v>
      </c>
      <c r="AU91" s="181">
        <v>1</v>
      </c>
      <c r="AV91" s="181">
        <v>0.5</v>
      </c>
      <c r="AW91" s="181">
        <v>1</v>
      </c>
      <c r="AX91" s="181" t="s">
        <v>446</v>
      </c>
      <c r="AY91" s="181" t="s">
        <v>446</v>
      </c>
      <c r="AZ91" s="181" t="s">
        <v>446</v>
      </c>
      <c r="BA91" s="181">
        <f>SUM(R91:AZ91)</f>
        <v>25</v>
      </c>
    </row>
    <row r="92" spans="1:53" ht="16.5" customHeight="1">
      <c r="C92" s="175"/>
      <c r="D92" s="175"/>
      <c r="E92" s="175"/>
      <c r="F92" s="175"/>
      <c r="G92" s="175"/>
      <c r="H92" s="175"/>
      <c r="I92" s="175"/>
      <c r="J92" s="175"/>
      <c r="K92" s="175"/>
      <c r="L92" s="175"/>
      <c r="M92" s="175"/>
      <c r="N92" s="175"/>
      <c r="P92" s="453"/>
      <c r="Q92" s="180" t="s">
        <v>448</v>
      </c>
      <c r="R92" s="223" t="s">
        <v>447</v>
      </c>
      <c r="S92" s="223" t="s">
        <v>447</v>
      </c>
      <c r="T92" s="181">
        <v>3</v>
      </c>
      <c r="U92" s="181">
        <v>2.5</v>
      </c>
      <c r="V92" s="181">
        <v>2</v>
      </c>
      <c r="W92" s="181">
        <v>1.5</v>
      </c>
      <c r="X92" s="181">
        <v>1</v>
      </c>
      <c r="Y92" s="181">
        <v>1</v>
      </c>
      <c r="Z92" s="181">
        <v>0.5</v>
      </c>
      <c r="AA92" s="181" t="s">
        <v>446</v>
      </c>
      <c r="AB92" s="181" t="s">
        <v>447</v>
      </c>
      <c r="AC92" s="181">
        <v>2</v>
      </c>
      <c r="AD92" s="181">
        <v>1</v>
      </c>
      <c r="AE92" s="181" t="s">
        <v>446</v>
      </c>
      <c r="AF92" s="181" t="s">
        <v>446</v>
      </c>
      <c r="AG92" s="181">
        <v>2</v>
      </c>
      <c r="AH92" s="181">
        <v>1.5</v>
      </c>
      <c r="AI92" s="181">
        <v>1</v>
      </c>
      <c r="AJ92" s="181">
        <v>3</v>
      </c>
      <c r="AK92" s="182">
        <v>2</v>
      </c>
      <c r="AL92" s="182">
        <v>1</v>
      </c>
      <c r="AM92" s="182">
        <v>0.5</v>
      </c>
      <c r="AN92" s="182">
        <v>1</v>
      </c>
      <c r="AO92" s="181">
        <v>0.5</v>
      </c>
      <c r="AP92" s="181" t="s">
        <v>446</v>
      </c>
      <c r="AQ92" s="181" t="s">
        <v>447</v>
      </c>
      <c r="AR92" s="181" t="s">
        <v>446</v>
      </c>
      <c r="AS92" s="181" t="s">
        <v>446</v>
      </c>
      <c r="AT92" s="181" t="s">
        <v>446</v>
      </c>
      <c r="AU92" s="181">
        <v>1</v>
      </c>
      <c r="AV92" s="181">
        <v>0.5</v>
      </c>
      <c r="AW92" s="181">
        <v>1</v>
      </c>
      <c r="AX92" s="181" t="s">
        <v>446</v>
      </c>
      <c r="AY92" s="181" t="s">
        <v>446</v>
      </c>
      <c r="AZ92" s="181" t="s">
        <v>446</v>
      </c>
      <c r="BA92" s="181">
        <f t="shared" ref="BA92:BA122" si="2">SUM(R92:AZ92)</f>
        <v>29.5</v>
      </c>
    </row>
    <row r="93" spans="1:53" ht="13.5" customHeight="1">
      <c r="C93" s="175"/>
      <c r="D93" s="175"/>
      <c r="E93" s="175"/>
      <c r="F93" s="175"/>
      <c r="G93" s="175"/>
      <c r="H93" s="175"/>
      <c r="I93" s="175"/>
      <c r="J93" s="175"/>
      <c r="K93" s="175"/>
      <c r="L93" s="175"/>
      <c r="M93" s="175"/>
      <c r="N93" s="175"/>
      <c r="P93" s="453"/>
      <c r="Q93" s="180" t="s">
        <v>449</v>
      </c>
      <c r="R93" s="223" t="s">
        <v>447</v>
      </c>
      <c r="S93" s="223" t="s">
        <v>447</v>
      </c>
      <c r="T93" s="181">
        <v>3</v>
      </c>
      <c r="U93" s="181">
        <v>2.5</v>
      </c>
      <c r="V93" s="181">
        <v>2</v>
      </c>
      <c r="W93" s="181">
        <v>1.5</v>
      </c>
      <c r="X93" s="181">
        <v>1</v>
      </c>
      <c r="Y93" s="181">
        <v>1</v>
      </c>
      <c r="Z93" s="181">
        <v>0.5</v>
      </c>
      <c r="AA93" s="181">
        <v>1</v>
      </c>
      <c r="AB93" s="181">
        <v>0.5</v>
      </c>
      <c r="AC93" s="181">
        <v>2</v>
      </c>
      <c r="AD93" s="181">
        <v>1</v>
      </c>
      <c r="AE93" s="181" t="s">
        <v>446</v>
      </c>
      <c r="AF93" s="181" t="s">
        <v>446</v>
      </c>
      <c r="AG93" s="181" t="s">
        <v>446</v>
      </c>
      <c r="AH93" s="181" t="s">
        <v>446</v>
      </c>
      <c r="AI93" s="181" t="s">
        <v>446</v>
      </c>
      <c r="AJ93" s="181">
        <v>3</v>
      </c>
      <c r="AK93" s="182">
        <v>2</v>
      </c>
      <c r="AL93" s="182">
        <v>1</v>
      </c>
      <c r="AM93" s="182">
        <v>0.5</v>
      </c>
      <c r="AN93" s="182">
        <v>1</v>
      </c>
      <c r="AO93" s="181">
        <v>0.5</v>
      </c>
      <c r="AP93" s="181" t="s">
        <v>446</v>
      </c>
      <c r="AQ93" s="181" t="s">
        <v>447</v>
      </c>
      <c r="AR93" s="181" t="s">
        <v>446</v>
      </c>
      <c r="AS93" s="181" t="s">
        <v>446</v>
      </c>
      <c r="AT93" s="181" t="s">
        <v>446</v>
      </c>
      <c r="AU93" s="181">
        <v>1</v>
      </c>
      <c r="AV93" s="181">
        <v>0.5</v>
      </c>
      <c r="AW93" s="181" t="s">
        <v>446</v>
      </c>
      <c r="AX93" s="181" t="s">
        <v>446</v>
      </c>
      <c r="AY93" s="181" t="s">
        <v>446</v>
      </c>
      <c r="AZ93" s="181" t="s">
        <v>446</v>
      </c>
      <c r="BA93" s="181">
        <f t="shared" si="2"/>
        <v>25.5</v>
      </c>
    </row>
    <row r="94" spans="1:53">
      <c r="C94" s="175"/>
      <c r="D94" s="175"/>
      <c r="E94" s="175"/>
      <c r="F94" s="175"/>
      <c r="G94" s="175"/>
      <c r="H94" s="175"/>
      <c r="I94" s="175"/>
      <c r="J94" s="175"/>
      <c r="K94" s="175"/>
      <c r="L94" s="175"/>
      <c r="M94" s="175"/>
      <c r="N94" s="175"/>
      <c r="P94" s="453"/>
      <c r="Q94" s="180" t="s">
        <v>450</v>
      </c>
      <c r="R94" s="223" t="s">
        <v>447</v>
      </c>
      <c r="S94" s="223" t="s">
        <v>447</v>
      </c>
      <c r="T94" s="181">
        <v>3</v>
      </c>
      <c r="U94" s="181">
        <v>2.5</v>
      </c>
      <c r="V94" s="181">
        <v>2</v>
      </c>
      <c r="W94" s="181">
        <v>1.5</v>
      </c>
      <c r="X94" s="181">
        <v>1</v>
      </c>
      <c r="Y94" s="181">
        <v>1</v>
      </c>
      <c r="Z94" s="181">
        <v>0.5</v>
      </c>
      <c r="AA94" s="181">
        <v>1</v>
      </c>
      <c r="AB94" s="181">
        <v>0.5</v>
      </c>
      <c r="AC94" s="181">
        <v>2</v>
      </c>
      <c r="AD94" s="181">
        <v>1</v>
      </c>
      <c r="AE94" s="181" t="s">
        <v>446</v>
      </c>
      <c r="AF94" s="181" t="s">
        <v>446</v>
      </c>
      <c r="AG94" s="181">
        <v>2</v>
      </c>
      <c r="AH94" s="181">
        <v>1.5</v>
      </c>
      <c r="AI94" s="181">
        <v>1</v>
      </c>
      <c r="AJ94" s="181">
        <v>3</v>
      </c>
      <c r="AK94" s="182">
        <v>2</v>
      </c>
      <c r="AL94" s="182">
        <v>1</v>
      </c>
      <c r="AM94" s="182">
        <v>0.5</v>
      </c>
      <c r="AN94" s="182">
        <v>1</v>
      </c>
      <c r="AO94" s="181">
        <v>0.5</v>
      </c>
      <c r="AP94" s="181" t="s">
        <v>446</v>
      </c>
      <c r="AQ94" s="181" t="s">
        <v>447</v>
      </c>
      <c r="AR94" s="181" t="s">
        <v>446</v>
      </c>
      <c r="AS94" s="181" t="s">
        <v>446</v>
      </c>
      <c r="AT94" s="181" t="s">
        <v>446</v>
      </c>
      <c r="AU94" s="181">
        <v>1</v>
      </c>
      <c r="AV94" s="181">
        <v>0.5</v>
      </c>
      <c r="AW94" s="181" t="s">
        <v>446</v>
      </c>
      <c r="AX94" s="181" t="s">
        <v>446</v>
      </c>
      <c r="AY94" s="181" t="s">
        <v>446</v>
      </c>
      <c r="AZ94" s="181" t="s">
        <v>446</v>
      </c>
      <c r="BA94" s="181">
        <f t="shared" si="2"/>
        <v>30</v>
      </c>
    </row>
    <row r="95" spans="1:53" ht="13.5" customHeight="1">
      <c r="C95" s="175"/>
      <c r="D95" s="175"/>
      <c r="E95" s="175"/>
      <c r="F95" s="175"/>
      <c r="G95" s="175"/>
      <c r="H95" s="175"/>
      <c r="I95" s="175"/>
      <c r="J95" s="175"/>
      <c r="K95" s="175"/>
      <c r="L95" s="175"/>
      <c r="M95" s="175"/>
      <c r="N95" s="175"/>
      <c r="P95" s="453"/>
      <c r="Q95" s="180" t="s">
        <v>451</v>
      </c>
      <c r="R95" s="223" t="s">
        <v>447</v>
      </c>
      <c r="S95" s="223" t="s">
        <v>447</v>
      </c>
      <c r="T95" s="181">
        <v>3</v>
      </c>
      <c r="U95" s="181">
        <v>2.5</v>
      </c>
      <c r="V95" s="181">
        <v>2</v>
      </c>
      <c r="W95" s="181">
        <v>1.5</v>
      </c>
      <c r="X95" s="181">
        <v>1</v>
      </c>
      <c r="Y95" s="181">
        <v>1</v>
      </c>
      <c r="Z95" s="181">
        <v>0.5</v>
      </c>
      <c r="AA95" s="181" t="s">
        <v>446</v>
      </c>
      <c r="AB95" s="181" t="s">
        <v>447</v>
      </c>
      <c r="AC95" s="181">
        <v>2</v>
      </c>
      <c r="AD95" s="181">
        <v>1</v>
      </c>
      <c r="AE95" s="181" t="s">
        <v>446</v>
      </c>
      <c r="AF95" s="181" t="s">
        <v>446</v>
      </c>
      <c r="AG95" s="181" t="s">
        <v>446</v>
      </c>
      <c r="AH95" s="181" t="s">
        <v>446</v>
      </c>
      <c r="AI95" s="181" t="s">
        <v>446</v>
      </c>
      <c r="AJ95" s="181">
        <v>3</v>
      </c>
      <c r="AK95" s="182">
        <v>2</v>
      </c>
      <c r="AL95" s="182">
        <v>1</v>
      </c>
      <c r="AM95" s="182">
        <v>0.5</v>
      </c>
      <c r="AN95" s="182">
        <v>1</v>
      </c>
      <c r="AO95" s="181">
        <v>0.5</v>
      </c>
      <c r="AP95" s="181">
        <v>2</v>
      </c>
      <c r="AQ95" s="181">
        <v>1</v>
      </c>
      <c r="AR95" s="181" t="s">
        <v>446</v>
      </c>
      <c r="AS95" s="181" t="s">
        <v>446</v>
      </c>
      <c r="AT95" s="181" t="s">
        <v>446</v>
      </c>
      <c r="AU95" s="181">
        <v>1</v>
      </c>
      <c r="AV95" s="181">
        <v>0.5</v>
      </c>
      <c r="AW95" s="181">
        <v>1</v>
      </c>
      <c r="AX95" s="181" t="s">
        <v>446</v>
      </c>
      <c r="AY95" s="181" t="s">
        <v>446</v>
      </c>
      <c r="AZ95" s="181" t="s">
        <v>446</v>
      </c>
      <c r="BA95" s="181">
        <f t="shared" si="2"/>
        <v>28</v>
      </c>
    </row>
    <row r="96" spans="1:53">
      <c r="A96" s="455" t="s">
        <v>452</v>
      </c>
      <c r="B96" s="319"/>
      <c r="C96" s="317" t="s">
        <v>453</v>
      </c>
      <c r="D96" s="319"/>
      <c r="E96" s="317" t="s">
        <v>454</v>
      </c>
      <c r="F96" s="319"/>
      <c r="G96" s="456"/>
      <c r="H96" s="457"/>
      <c r="I96" s="457"/>
      <c r="J96" s="457"/>
      <c r="K96" s="457"/>
      <c r="L96" s="457"/>
      <c r="M96" s="457"/>
      <c r="N96" s="458"/>
      <c r="P96" s="453"/>
      <c r="Q96" s="180" t="s">
        <v>455</v>
      </c>
      <c r="R96" s="223" t="s">
        <v>447</v>
      </c>
      <c r="S96" s="223" t="s">
        <v>447</v>
      </c>
      <c r="T96" s="181">
        <v>3</v>
      </c>
      <c r="U96" s="181">
        <v>2.5</v>
      </c>
      <c r="V96" s="181">
        <v>2</v>
      </c>
      <c r="W96" s="181">
        <v>1.5</v>
      </c>
      <c r="X96" s="181">
        <v>1</v>
      </c>
      <c r="Y96" s="181">
        <v>1</v>
      </c>
      <c r="Z96" s="181">
        <v>0.5</v>
      </c>
      <c r="AA96" s="181" t="s">
        <v>446</v>
      </c>
      <c r="AB96" s="181" t="s">
        <v>447</v>
      </c>
      <c r="AC96" s="181">
        <v>2</v>
      </c>
      <c r="AD96" s="181">
        <v>1</v>
      </c>
      <c r="AE96" s="181" t="s">
        <v>446</v>
      </c>
      <c r="AF96" s="181" t="s">
        <v>446</v>
      </c>
      <c r="AG96" s="181">
        <v>2</v>
      </c>
      <c r="AH96" s="181">
        <v>1.5</v>
      </c>
      <c r="AI96" s="181">
        <v>1</v>
      </c>
      <c r="AJ96" s="181">
        <v>3</v>
      </c>
      <c r="AK96" s="182">
        <v>2</v>
      </c>
      <c r="AL96" s="182">
        <v>1</v>
      </c>
      <c r="AM96" s="182">
        <v>0.5</v>
      </c>
      <c r="AN96" s="182">
        <v>1</v>
      </c>
      <c r="AO96" s="181">
        <v>0.5</v>
      </c>
      <c r="AP96" s="181">
        <v>2</v>
      </c>
      <c r="AQ96" s="181">
        <v>1</v>
      </c>
      <c r="AR96" s="181" t="s">
        <v>446</v>
      </c>
      <c r="AS96" s="181" t="s">
        <v>446</v>
      </c>
      <c r="AT96" s="181" t="s">
        <v>446</v>
      </c>
      <c r="AU96" s="181">
        <v>1</v>
      </c>
      <c r="AV96" s="181">
        <v>0.5</v>
      </c>
      <c r="AW96" s="181">
        <v>1</v>
      </c>
      <c r="AX96" s="181" t="s">
        <v>446</v>
      </c>
      <c r="AY96" s="181" t="s">
        <v>446</v>
      </c>
      <c r="AZ96" s="181" t="s">
        <v>446</v>
      </c>
      <c r="BA96" s="181">
        <f t="shared" si="2"/>
        <v>32.5</v>
      </c>
    </row>
    <row r="97" spans="1:53">
      <c r="A97" s="183" t="s">
        <v>456</v>
      </c>
      <c r="B97" s="183"/>
      <c r="C97" s="317" t="s">
        <v>457</v>
      </c>
      <c r="D97" s="319"/>
      <c r="E97" s="184" t="s">
        <v>458</v>
      </c>
      <c r="F97" s="183" t="s">
        <v>459</v>
      </c>
      <c r="G97" s="459" t="s">
        <v>460</v>
      </c>
      <c r="H97" s="459"/>
      <c r="I97" s="459"/>
      <c r="J97" s="459"/>
      <c r="K97" s="459"/>
      <c r="L97" s="459"/>
      <c r="M97" s="459"/>
      <c r="N97" s="459"/>
      <c r="P97" s="453"/>
      <c r="Q97" s="180" t="s">
        <v>461</v>
      </c>
      <c r="R97" s="223" t="s">
        <v>447</v>
      </c>
      <c r="S97" s="223" t="s">
        <v>447</v>
      </c>
      <c r="T97" s="181">
        <v>3</v>
      </c>
      <c r="U97" s="181">
        <v>2.5</v>
      </c>
      <c r="V97" s="181">
        <v>2</v>
      </c>
      <c r="W97" s="181">
        <v>1.5</v>
      </c>
      <c r="X97" s="181">
        <v>1</v>
      </c>
      <c r="Y97" s="181">
        <v>1</v>
      </c>
      <c r="Z97" s="181">
        <v>0.5</v>
      </c>
      <c r="AA97" s="181">
        <v>1</v>
      </c>
      <c r="AB97" s="181">
        <v>0.5</v>
      </c>
      <c r="AC97" s="181">
        <v>2</v>
      </c>
      <c r="AD97" s="181">
        <v>1</v>
      </c>
      <c r="AE97" s="181" t="s">
        <v>446</v>
      </c>
      <c r="AF97" s="181" t="s">
        <v>446</v>
      </c>
      <c r="AG97" s="181" t="s">
        <v>446</v>
      </c>
      <c r="AH97" s="181" t="s">
        <v>446</v>
      </c>
      <c r="AI97" s="181" t="s">
        <v>446</v>
      </c>
      <c r="AJ97" s="181">
        <v>3</v>
      </c>
      <c r="AK97" s="182">
        <v>2</v>
      </c>
      <c r="AL97" s="182">
        <v>1</v>
      </c>
      <c r="AM97" s="182">
        <v>0.5</v>
      </c>
      <c r="AN97" s="182">
        <v>1</v>
      </c>
      <c r="AO97" s="181">
        <v>0.5</v>
      </c>
      <c r="AP97" s="181">
        <v>2</v>
      </c>
      <c r="AQ97" s="181">
        <v>1</v>
      </c>
      <c r="AR97" s="181" t="s">
        <v>446</v>
      </c>
      <c r="AS97" s="181" t="s">
        <v>446</v>
      </c>
      <c r="AT97" s="181" t="s">
        <v>446</v>
      </c>
      <c r="AU97" s="181">
        <v>1</v>
      </c>
      <c r="AV97" s="181">
        <v>0.5</v>
      </c>
      <c r="AW97" s="181" t="s">
        <v>446</v>
      </c>
      <c r="AX97" s="181" t="s">
        <v>446</v>
      </c>
      <c r="AY97" s="181" t="s">
        <v>446</v>
      </c>
      <c r="AZ97" s="181" t="s">
        <v>446</v>
      </c>
      <c r="BA97" s="181">
        <f t="shared" si="2"/>
        <v>28.5</v>
      </c>
    </row>
    <row r="98" spans="1:53">
      <c r="A98" s="183" t="s">
        <v>462</v>
      </c>
      <c r="B98" s="183"/>
      <c r="C98" s="317" t="s">
        <v>463</v>
      </c>
      <c r="D98" s="319"/>
      <c r="E98" s="184" t="s">
        <v>464</v>
      </c>
      <c r="F98" s="183" t="s">
        <v>465</v>
      </c>
      <c r="G98" s="459" t="s">
        <v>335</v>
      </c>
      <c r="H98" s="459"/>
      <c r="I98" s="459"/>
      <c r="J98" s="459"/>
      <c r="K98" s="459"/>
      <c r="L98" s="459"/>
      <c r="M98" s="459"/>
      <c r="N98" s="459"/>
      <c r="P98" s="454"/>
      <c r="Q98" s="180" t="s">
        <v>466</v>
      </c>
      <c r="R98" s="223" t="s">
        <v>447</v>
      </c>
      <c r="S98" s="223" t="s">
        <v>447</v>
      </c>
      <c r="T98" s="181">
        <v>3</v>
      </c>
      <c r="U98" s="181">
        <v>2.5</v>
      </c>
      <c r="V98" s="181">
        <v>2</v>
      </c>
      <c r="W98" s="181">
        <v>1.5</v>
      </c>
      <c r="X98" s="181">
        <v>1</v>
      </c>
      <c r="Y98" s="181">
        <v>1</v>
      </c>
      <c r="Z98" s="181">
        <v>0.5</v>
      </c>
      <c r="AA98" s="181">
        <v>1</v>
      </c>
      <c r="AB98" s="181">
        <v>0.5</v>
      </c>
      <c r="AC98" s="181">
        <v>2</v>
      </c>
      <c r="AD98" s="181">
        <v>1</v>
      </c>
      <c r="AE98" s="181" t="s">
        <v>446</v>
      </c>
      <c r="AF98" s="181" t="s">
        <v>446</v>
      </c>
      <c r="AG98" s="181">
        <v>2</v>
      </c>
      <c r="AH98" s="181">
        <v>1.5</v>
      </c>
      <c r="AI98" s="181">
        <v>1</v>
      </c>
      <c r="AJ98" s="181">
        <v>3</v>
      </c>
      <c r="AK98" s="182">
        <v>2</v>
      </c>
      <c r="AL98" s="182">
        <v>1</v>
      </c>
      <c r="AM98" s="182">
        <v>0.5</v>
      </c>
      <c r="AN98" s="182">
        <v>1</v>
      </c>
      <c r="AO98" s="181">
        <v>0.5</v>
      </c>
      <c r="AP98" s="181">
        <v>2</v>
      </c>
      <c r="AQ98" s="181">
        <v>1</v>
      </c>
      <c r="AR98" s="181" t="s">
        <v>446</v>
      </c>
      <c r="AS98" s="181" t="s">
        <v>446</v>
      </c>
      <c r="AT98" s="181" t="s">
        <v>446</v>
      </c>
      <c r="AU98" s="181">
        <v>1</v>
      </c>
      <c r="AV98" s="181">
        <v>0.5</v>
      </c>
      <c r="AW98" s="181" t="s">
        <v>446</v>
      </c>
      <c r="AX98" s="181" t="s">
        <v>446</v>
      </c>
      <c r="AY98" s="181" t="s">
        <v>446</v>
      </c>
      <c r="AZ98" s="181" t="s">
        <v>446</v>
      </c>
      <c r="BA98" s="181">
        <f t="shared" si="2"/>
        <v>33</v>
      </c>
    </row>
    <row r="99" spans="1:53" ht="12.75" customHeight="1">
      <c r="C99" s="175"/>
      <c r="D99" s="175"/>
      <c r="E99" s="175"/>
      <c r="F99" s="175"/>
      <c r="G99" s="175"/>
      <c r="H99" s="175"/>
      <c r="I99" s="175"/>
      <c r="J99" s="175"/>
      <c r="K99" s="175"/>
      <c r="L99" s="175"/>
      <c r="M99" s="175"/>
      <c r="N99" s="175"/>
      <c r="P99" s="462" t="s">
        <v>467</v>
      </c>
      <c r="Q99" s="180" t="s">
        <v>468</v>
      </c>
      <c r="R99" s="223">
        <v>4</v>
      </c>
      <c r="S99" s="223">
        <v>3.5</v>
      </c>
      <c r="T99" s="181">
        <v>3</v>
      </c>
      <c r="U99" s="181">
        <v>2.5</v>
      </c>
      <c r="V99" s="181">
        <v>2</v>
      </c>
      <c r="W99" s="181">
        <v>1.5</v>
      </c>
      <c r="X99" s="181">
        <v>1</v>
      </c>
      <c r="Y99" s="181">
        <v>1</v>
      </c>
      <c r="Z99" s="181">
        <v>0.5</v>
      </c>
      <c r="AA99" s="181">
        <v>1</v>
      </c>
      <c r="AB99" s="181">
        <v>0.5</v>
      </c>
      <c r="AC99" s="181" t="s">
        <v>446</v>
      </c>
      <c r="AD99" s="181" t="s">
        <v>447</v>
      </c>
      <c r="AE99" s="181">
        <v>1</v>
      </c>
      <c r="AF99" s="181">
        <v>0.5</v>
      </c>
      <c r="AG99" s="181" t="s">
        <v>446</v>
      </c>
      <c r="AH99" s="181" t="s">
        <v>446</v>
      </c>
      <c r="AI99" s="181" t="s">
        <v>446</v>
      </c>
      <c r="AJ99" s="181">
        <v>3</v>
      </c>
      <c r="AK99" s="182">
        <v>2</v>
      </c>
      <c r="AL99" s="182">
        <v>1</v>
      </c>
      <c r="AM99" s="182">
        <v>0.5</v>
      </c>
      <c r="AN99" s="182">
        <v>1</v>
      </c>
      <c r="AO99" s="181">
        <v>0.5</v>
      </c>
      <c r="AP99" s="181" t="s">
        <v>446</v>
      </c>
      <c r="AQ99" s="181" t="s">
        <v>447</v>
      </c>
      <c r="AR99" s="181" t="s">
        <v>446</v>
      </c>
      <c r="AS99" s="181" t="s">
        <v>446</v>
      </c>
      <c r="AT99" s="181">
        <v>1</v>
      </c>
      <c r="AU99" s="181">
        <v>1</v>
      </c>
      <c r="AV99" s="181">
        <v>0.5</v>
      </c>
      <c r="AW99" s="181">
        <v>1</v>
      </c>
      <c r="AX99" s="181">
        <v>1</v>
      </c>
      <c r="AY99" s="181" t="s">
        <v>446</v>
      </c>
      <c r="AZ99" s="181" t="s">
        <v>446</v>
      </c>
      <c r="BA99" s="181">
        <f t="shared" si="2"/>
        <v>34.5</v>
      </c>
    </row>
    <row r="100" spans="1:53">
      <c r="A100" s="87" t="s">
        <v>469</v>
      </c>
      <c r="P100" s="470"/>
      <c r="Q100" s="180" t="s">
        <v>470</v>
      </c>
      <c r="R100" s="223">
        <v>4</v>
      </c>
      <c r="S100" s="223">
        <v>3.5</v>
      </c>
      <c r="T100" s="181">
        <v>3</v>
      </c>
      <c r="U100" s="181">
        <v>2.5</v>
      </c>
      <c r="V100" s="181">
        <v>2</v>
      </c>
      <c r="W100" s="181">
        <v>1.5</v>
      </c>
      <c r="X100" s="181">
        <v>1</v>
      </c>
      <c r="Y100" s="181">
        <v>1</v>
      </c>
      <c r="Z100" s="181">
        <v>0.5</v>
      </c>
      <c r="AA100" s="181">
        <v>1</v>
      </c>
      <c r="AB100" s="181">
        <v>0.5</v>
      </c>
      <c r="AC100" s="181" t="s">
        <v>446</v>
      </c>
      <c r="AD100" s="181" t="s">
        <v>447</v>
      </c>
      <c r="AE100" s="181">
        <v>1</v>
      </c>
      <c r="AF100" s="181">
        <v>0.5</v>
      </c>
      <c r="AG100" s="181">
        <v>2</v>
      </c>
      <c r="AH100" s="181">
        <v>1.5</v>
      </c>
      <c r="AI100" s="181">
        <v>1</v>
      </c>
      <c r="AJ100" s="181">
        <v>3</v>
      </c>
      <c r="AK100" s="182">
        <v>2</v>
      </c>
      <c r="AL100" s="182">
        <v>1</v>
      </c>
      <c r="AM100" s="182">
        <v>0.5</v>
      </c>
      <c r="AN100" s="182">
        <v>1</v>
      </c>
      <c r="AO100" s="181">
        <v>0.5</v>
      </c>
      <c r="AP100" s="181" t="s">
        <v>446</v>
      </c>
      <c r="AQ100" s="181" t="s">
        <v>447</v>
      </c>
      <c r="AR100" s="181" t="s">
        <v>446</v>
      </c>
      <c r="AS100" s="181" t="s">
        <v>446</v>
      </c>
      <c r="AT100" s="181">
        <v>1</v>
      </c>
      <c r="AU100" s="181">
        <v>1</v>
      </c>
      <c r="AV100" s="181">
        <v>0.5</v>
      </c>
      <c r="AW100" s="181">
        <v>1</v>
      </c>
      <c r="AX100" s="181">
        <v>1</v>
      </c>
      <c r="AY100" s="181" t="s">
        <v>446</v>
      </c>
      <c r="AZ100" s="181" t="s">
        <v>446</v>
      </c>
      <c r="BA100" s="181">
        <f t="shared" si="2"/>
        <v>39</v>
      </c>
    </row>
    <row r="101" spans="1:53">
      <c r="A101" s="455" t="s">
        <v>471</v>
      </c>
      <c r="B101" s="319"/>
      <c r="C101" s="469" t="s">
        <v>472</v>
      </c>
      <c r="D101" s="469"/>
      <c r="E101" s="185"/>
      <c r="P101" s="470"/>
      <c r="Q101" s="180" t="s">
        <v>473</v>
      </c>
      <c r="R101" s="223">
        <v>4</v>
      </c>
      <c r="S101" s="223">
        <v>3.5</v>
      </c>
      <c r="T101" s="181">
        <v>3</v>
      </c>
      <c r="U101" s="181">
        <v>2.5</v>
      </c>
      <c r="V101" s="181">
        <v>2</v>
      </c>
      <c r="W101" s="181">
        <v>1.5</v>
      </c>
      <c r="X101" s="181">
        <v>1</v>
      </c>
      <c r="Y101" s="181">
        <v>1</v>
      </c>
      <c r="Z101" s="181">
        <v>0.5</v>
      </c>
      <c r="AA101" s="181">
        <v>2</v>
      </c>
      <c r="AB101" s="181">
        <v>1</v>
      </c>
      <c r="AC101" s="181" t="s">
        <v>446</v>
      </c>
      <c r="AD101" s="181" t="s">
        <v>447</v>
      </c>
      <c r="AE101" s="181">
        <v>1</v>
      </c>
      <c r="AF101" s="181">
        <v>0.5</v>
      </c>
      <c r="AG101" s="181" t="s">
        <v>446</v>
      </c>
      <c r="AH101" s="181" t="s">
        <v>446</v>
      </c>
      <c r="AI101" s="181" t="s">
        <v>446</v>
      </c>
      <c r="AJ101" s="181">
        <v>3</v>
      </c>
      <c r="AK101" s="182">
        <v>2</v>
      </c>
      <c r="AL101" s="182">
        <v>1</v>
      </c>
      <c r="AM101" s="182">
        <v>0.5</v>
      </c>
      <c r="AN101" s="182">
        <v>1</v>
      </c>
      <c r="AO101" s="181">
        <v>0.5</v>
      </c>
      <c r="AP101" s="181" t="s">
        <v>446</v>
      </c>
      <c r="AQ101" s="181" t="s">
        <v>447</v>
      </c>
      <c r="AR101" s="181" t="s">
        <v>446</v>
      </c>
      <c r="AS101" s="181" t="s">
        <v>446</v>
      </c>
      <c r="AT101" s="181">
        <v>1</v>
      </c>
      <c r="AU101" s="181">
        <v>1</v>
      </c>
      <c r="AV101" s="181">
        <v>0.5</v>
      </c>
      <c r="AW101" s="181" t="s">
        <v>446</v>
      </c>
      <c r="AX101" s="181">
        <v>1</v>
      </c>
      <c r="AY101" s="181" t="s">
        <v>446</v>
      </c>
      <c r="AZ101" s="181" t="s">
        <v>446</v>
      </c>
      <c r="BA101" s="181">
        <f t="shared" si="2"/>
        <v>35</v>
      </c>
    </row>
    <row r="102" spans="1:53">
      <c r="A102" s="183" t="s">
        <v>474</v>
      </c>
      <c r="B102" s="183"/>
      <c r="C102" s="469" t="s">
        <v>475</v>
      </c>
      <c r="D102" s="469"/>
      <c r="E102" s="186" t="s">
        <v>459</v>
      </c>
      <c r="P102" s="470"/>
      <c r="Q102" s="180" t="s">
        <v>476</v>
      </c>
      <c r="R102" s="223">
        <v>4</v>
      </c>
      <c r="S102" s="223">
        <v>3.5</v>
      </c>
      <c r="T102" s="181">
        <v>3</v>
      </c>
      <c r="U102" s="181">
        <v>2.5</v>
      </c>
      <c r="V102" s="181">
        <v>2</v>
      </c>
      <c r="W102" s="181">
        <v>1.5</v>
      </c>
      <c r="X102" s="181">
        <v>1</v>
      </c>
      <c r="Y102" s="181">
        <v>1</v>
      </c>
      <c r="Z102" s="181">
        <v>0.5</v>
      </c>
      <c r="AA102" s="181">
        <v>2</v>
      </c>
      <c r="AB102" s="181">
        <v>1</v>
      </c>
      <c r="AC102" s="181" t="s">
        <v>446</v>
      </c>
      <c r="AD102" s="181" t="s">
        <v>447</v>
      </c>
      <c r="AE102" s="181">
        <v>1</v>
      </c>
      <c r="AF102" s="181">
        <v>0.5</v>
      </c>
      <c r="AG102" s="181">
        <v>2</v>
      </c>
      <c r="AH102" s="181">
        <v>1.5</v>
      </c>
      <c r="AI102" s="181">
        <v>1</v>
      </c>
      <c r="AJ102" s="181">
        <v>3</v>
      </c>
      <c r="AK102" s="182">
        <v>2</v>
      </c>
      <c r="AL102" s="182">
        <v>1</v>
      </c>
      <c r="AM102" s="182">
        <v>0.5</v>
      </c>
      <c r="AN102" s="182">
        <v>1</v>
      </c>
      <c r="AO102" s="181">
        <v>0.5</v>
      </c>
      <c r="AP102" s="181" t="s">
        <v>446</v>
      </c>
      <c r="AQ102" s="181" t="s">
        <v>447</v>
      </c>
      <c r="AR102" s="181" t="s">
        <v>446</v>
      </c>
      <c r="AS102" s="181" t="s">
        <v>446</v>
      </c>
      <c r="AT102" s="181">
        <v>1</v>
      </c>
      <c r="AU102" s="181">
        <v>1</v>
      </c>
      <c r="AV102" s="181">
        <v>0.5</v>
      </c>
      <c r="AW102" s="181" t="s">
        <v>446</v>
      </c>
      <c r="AX102" s="181">
        <v>1</v>
      </c>
      <c r="AY102" s="181" t="s">
        <v>446</v>
      </c>
      <c r="AZ102" s="181" t="s">
        <v>446</v>
      </c>
      <c r="BA102" s="181">
        <f t="shared" si="2"/>
        <v>39.5</v>
      </c>
    </row>
    <row r="103" spans="1:53">
      <c r="A103" s="183" t="s">
        <v>477</v>
      </c>
      <c r="B103" s="183"/>
      <c r="C103" s="469" t="s">
        <v>478</v>
      </c>
      <c r="D103" s="469"/>
      <c r="E103" s="186"/>
      <c r="P103" s="470"/>
      <c r="Q103" s="180" t="s">
        <v>479</v>
      </c>
      <c r="R103" s="223">
        <v>4</v>
      </c>
      <c r="S103" s="223">
        <v>3.5</v>
      </c>
      <c r="T103" s="181">
        <v>3</v>
      </c>
      <c r="U103" s="181">
        <v>2.5</v>
      </c>
      <c r="V103" s="181">
        <v>2</v>
      </c>
      <c r="W103" s="181">
        <v>1.5</v>
      </c>
      <c r="X103" s="181">
        <v>1</v>
      </c>
      <c r="Y103" s="181">
        <v>1</v>
      </c>
      <c r="Z103" s="181">
        <v>0.5</v>
      </c>
      <c r="AA103" s="181">
        <v>1</v>
      </c>
      <c r="AB103" s="181">
        <v>0.5</v>
      </c>
      <c r="AC103" s="181" t="s">
        <v>446</v>
      </c>
      <c r="AD103" s="181" t="s">
        <v>447</v>
      </c>
      <c r="AE103" s="181">
        <v>1</v>
      </c>
      <c r="AF103" s="181">
        <v>0.5</v>
      </c>
      <c r="AG103" s="181" t="s">
        <v>446</v>
      </c>
      <c r="AH103" s="181" t="s">
        <v>446</v>
      </c>
      <c r="AI103" s="181" t="s">
        <v>446</v>
      </c>
      <c r="AJ103" s="181">
        <v>3</v>
      </c>
      <c r="AK103" s="182">
        <v>2</v>
      </c>
      <c r="AL103" s="182">
        <v>1</v>
      </c>
      <c r="AM103" s="182">
        <v>0.5</v>
      </c>
      <c r="AN103" s="182">
        <v>1</v>
      </c>
      <c r="AO103" s="181">
        <v>0.5</v>
      </c>
      <c r="AP103" s="181">
        <v>2</v>
      </c>
      <c r="AQ103" s="181">
        <v>1</v>
      </c>
      <c r="AR103" s="181" t="s">
        <v>446</v>
      </c>
      <c r="AS103" s="181" t="s">
        <v>446</v>
      </c>
      <c r="AT103" s="181">
        <v>1</v>
      </c>
      <c r="AU103" s="181">
        <v>1</v>
      </c>
      <c r="AV103" s="181">
        <v>0.5</v>
      </c>
      <c r="AW103" s="181">
        <v>1</v>
      </c>
      <c r="AX103" s="181">
        <v>1</v>
      </c>
      <c r="AY103" s="181" t="s">
        <v>446</v>
      </c>
      <c r="AZ103" s="181" t="s">
        <v>446</v>
      </c>
      <c r="BA103" s="181">
        <f t="shared" si="2"/>
        <v>37.5</v>
      </c>
    </row>
    <row r="104" spans="1:53">
      <c r="A104" s="187" t="s">
        <v>480</v>
      </c>
      <c r="B104" s="188"/>
      <c r="C104" s="469" t="s">
        <v>481</v>
      </c>
      <c r="D104" s="469"/>
      <c r="E104" s="186"/>
      <c r="P104" s="470"/>
      <c r="Q104" s="180" t="s">
        <v>482</v>
      </c>
      <c r="R104" s="223">
        <v>4</v>
      </c>
      <c r="S104" s="223">
        <v>3.5</v>
      </c>
      <c r="T104" s="181">
        <v>3</v>
      </c>
      <c r="U104" s="181">
        <v>2.5</v>
      </c>
      <c r="V104" s="181">
        <v>2</v>
      </c>
      <c r="W104" s="181">
        <v>1.5</v>
      </c>
      <c r="X104" s="181">
        <v>1</v>
      </c>
      <c r="Y104" s="181">
        <v>1</v>
      </c>
      <c r="Z104" s="181">
        <v>0.5</v>
      </c>
      <c r="AA104" s="181">
        <v>1</v>
      </c>
      <c r="AB104" s="181">
        <v>0.5</v>
      </c>
      <c r="AC104" s="181" t="s">
        <v>446</v>
      </c>
      <c r="AD104" s="181" t="s">
        <v>447</v>
      </c>
      <c r="AE104" s="181">
        <v>1</v>
      </c>
      <c r="AF104" s="181">
        <v>0.5</v>
      </c>
      <c r="AG104" s="181">
        <v>2</v>
      </c>
      <c r="AH104" s="181">
        <v>1.5</v>
      </c>
      <c r="AI104" s="181">
        <v>1</v>
      </c>
      <c r="AJ104" s="181">
        <v>3</v>
      </c>
      <c r="AK104" s="182">
        <v>2</v>
      </c>
      <c r="AL104" s="182">
        <v>1</v>
      </c>
      <c r="AM104" s="182">
        <v>0.5</v>
      </c>
      <c r="AN104" s="182">
        <v>1</v>
      </c>
      <c r="AO104" s="181">
        <v>0.5</v>
      </c>
      <c r="AP104" s="181">
        <v>2</v>
      </c>
      <c r="AQ104" s="181">
        <v>1</v>
      </c>
      <c r="AR104" s="181" t="s">
        <v>446</v>
      </c>
      <c r="AS104" s="181" t="s">
        <v>446</v>
      </c>
      <c r="AT104" s="181">
        <v>1</v>
      </c>
      <c r="AU104" s="181">
        <v>1</v>
      </c>
      <c r="AV104" s="181">
        <v>0.5</v>
      </c>
      <c r="AW104" s="181">
        <v>1</v>
      </c>
      <c r="AX104" s="181">
        <v>1</v>
      </c>
      <c r="AY104" s="181" t="s">
        <v>446</v>
      </c>
      <c r="AZ104" s="181" t="s">
        <v>446</v>
      </c>
      <c r="BA104" s="181">
        <f t="shared" si="2"/>
        <v>42</v>
      </c>
    </row>
    <row r="105" spans="1:53">
      <c r="A105" s="187" t="s">
        <v>483</v>
      </c>
      <c r="B105" s="188"/>
      <c r="C105" s="469"/>
      <c r="D105" s="469"/>
      <c r="E105" s="186"/>
      <c r="P105" s="470"/>
      <c r="Q105" s="180" t="s">
        <v>484</v>
      </c>
      <c r="R105" s="223">
        <v>4</v>
      </c>
      <c r="S105" s="223">
        <v>3.5</v>
      </c>
      <c r="T105" s="181">
        <v>3</v>
      </c>
      <c r="U105" s="181">
        <v>2.5</v>
      </c>
      <c r="V105" s="181">
        <v>2</v>
      </c>
      <c r="W105" s="181">
        <v>1.5</v>
      </c>
      <c r="X105" s="181">
        <v>1</v>
      </c>
      <c r="Y105" s="181">
        <v>1</v>
      </c>
      <c r="Z105" s="181">
        <v>0.5</v>
      </c>
      <c r="AA105" s="181">
        <v>2</v>
      </c>
      <c r="AB105" s="181">
        <v>1</v>
      </c>
      <c r="AC105" s="181" t="s">
        <v>446</v>
      </c>
      <c r="AD105" s="181" t="s">
        <v>447</v>
      </c>
      <c r="AE105" s="181">
        <v>1</v>
      </c>
      <c r="AF105" s="181">
        <v>0.5</v>
      </c>
      <c r="AG105" s="181" t="s">
        <v>446</v>
      </c>
      <c r="AH105" s="181" t="s">
        <v>446</v>
      </c>
      <c r="AI105" s="181" t="s">
        <v>446</v>
      </c>
      <c r="AJ105" s="181">
        <v>3</v>
      </c>
      <c r="AK105" s="182">
        <v>2</v>
      </c>
      <c r="AL105" s="182">
        <v>1</v>
      </c>
      <c r="AM105" s="182">
        <v>0.5</v>
      </c>
      <c r="AN105" s="182">
        <v>1</v>
      </c>
      <c r="AO105" s="181">
        <v>0.5</v>
      </c>
      <c r="AP105" s="181">
        <v>2</v>
      </c>
      <c r="AQ105" s="181">
        <v>1</v>
      </c>
      <c r="AR105" s="181" t="s">
        <v>446</v>
      </c>
      <c r="AS105" s="181" t="s">
        <v>446</v>
      </c>
      <c r="AT105" s="181">
        <v>1</v>
      </c>
      <c r="AU105" s="181">
        <v>1</v>
      </c>
      <c r="AV105" s="181">
        <v>0.5</v>
      </c>
      <c r="AW105" s="181" t="s">
        <v>446</v>
      </c>
      <c r="AX105" s="181">
        <v>1</v>
      </c>
      <c r="AY105" s="181" t="s">
        <v>446</v>
      </c>
      <c r="AZ105" s="181" t="s">
        <v>446</v>
      </c>
      <c r="BA105" s="181">
        <f t="shared" si="2"/>
        <v>38</v>
      </c>
    </row>
    <row r="106" spans="1:53">
      <c r="A106" s="187"/>
      <c r="B106" s="188"/>
      <c r="C106" s="469"/>
      <c r="D106" s="469"/>
      <c r="E106" s="170"/>
      <c r="P106" s="463"/>
      <c r="Q106" s="180" t="s">
        <v>485</v>
      </c>
      <c r="R106" s="223">
        <v>4</v>
      </c>
      <c r="S106" s="223">
        <v>3.5</v>
      </c>
      <c r="T106" s="181">
        <v>3</v>
      </c>
      <c r="U106" s="181">
        <v>2.5</v>
      </c>
      <c r="V106" s="181">
        <v>2</v>
      </c>
      <c r="W106" s="181">
        <v>1.5</v>
      </c>
      <c r="X106" s="181">
        <v>1</v>
      </c>
      <c r="Y106" s="181">
        <v>1</v>
      </c>
      <c r="Z106" s="181">
        <v>0.5</v>
      </c>
      <c r="AA106" s="181">
        <v>2</v>
      </c>
      <c r="AB106" s="181">
        <v>1</v>
      </c>
      <c r="AC106" s="181" t="s">
        <v>446</v>
      </c>
      <c r="AD106" s="181" t="s">
        <v>447</v>
      </c>
      <c r="AE106" s="181">
        <v>1</v>
      </c>
      <c r="AF106" s="181">
        <v>0.5</v>
      </c>
      <c r="AG106" s="181">
        <v>2</v>
      </c>
      <c r="AH106" s="181">
        <v>1.5</v>
      </c>
      <c r="AI106" s="181">
        <v>1</v>
      </c>
      <c r="AJ106" s="181">
        <v>3</v>
      </c>
      <c r="AK106" s="182">
        <v>2</v>
      </c>
      <c r="AL106" s="182">
        <v>1</v>
      </c>
      <c r="AM106" s="182">
        <v>0.5</v>
      </c>
      <c r="AN106" s="182">
        <v>1</v>
      </c>
      <c r="AO106" s="181">
        <v>0.5</v>
      </c>
      <c r="AP106" s="181">
        <v>2</v>
      </c>
      <c r="AQ106" s="181">
        <v>1</v>
      </c>
      <c r="AR106" s="181" t="s">
        <v>446</v>
      </c>
      <c r="AS106" s="181" t="s">
        <v>446</v>
      </c>
      <c r="AT106" s="181">
        <v>1</v>
      </c>
      <c r="AU106" s="181">
        <v>1</v>
      </c>
      <c r="AV106" s="181">
        <v>0.5</v>
      </c>
      <c r="AW106" s="181" t="s">
        <v>446</v>
      </c>
      <c r="AX106" s="181">
        <v>1</v>
      </c>
      <c r="AY106" s="181" t="s">
        <v>446</v>
      </c>
      <c r="AZ106" s="181" t="s">
        <v>446</v>
      </c>
      <c r="BA106" s="181">
        <f t="shared" si="2"/>
        <v>42.5</v>
      </c>
    </row>
    <row r="107" spans="1:53" ht="11.25" customHeight="1">
      <c r="P107" s="462" t="s">
        <v>486</v>
      </c>
      <c r="Q107" s="180" t="s">
        <v>487</v>
      </c>
      <c r="R107" s="223" t="s">
        <v>447</v>
      </c>
      <c r="S107" s="223" t="s">
        <v>447</v>
      </c>
      <c r="T107" s="181">
        <v>3</v>
      </c>
      <c r="U107" s="181">
        <v>2.5</v>
      </c>
      <c r="V107" s="181">
        <v>2</v>
      </c>
      <c r="W107" s="181">
        <v>1.5</v>
      </c>
      <c r="X107" s="181">
        <v>1</v>
      </c>
      <c r="Y107" s="189">
        <v>2</v>
      </c>
      <c r="Z107" s="189">
        <v>1</v>
      </c>
      <c r="AA107" s="189">
        <v>2</v>
      </c>
      <c r="AB107" s="189">
        <v>1</v>
      </c>
      <c r="AC107" s="189" t="s">
        <v>446</v>
      </c>
      <c r="AD107" s="181" t="s">
        <v>447</v>
      </c>
      <c r="AE107" s="189" t="s">
        <v>446</v>
      </c>
      <c r="AF107" s="189" t="s">
        <v>446</v>
      </c>
      <c r="AG107" s="189" t="s">
        <v>446</v>
      </c>
      <c r="AH107" s="181" t="s">
        <v>446</v>
      </c>
      <c r="AI107" s="181" t="s">
        <v>446</v>
      </c>
      <c r="AJ107" s="189" t="s">
        <v>446</v>
      </c>
      <c r="AK107" s="189" t="s">
        <v>446</v>
      </c>
      <c r="AL107" s="189" t="s">
        <v>446</v>
      </c>
      <c r="AM107" s="189" t="s">
        <v>446</v>
      </c>
      <c r="AN107" s="189" t="s">
        <v>446</v>
      </c>
      <c r="AO107" s="189" t="s">
        <v>446</v>
      </c>
      <c r="AP107" s="189">
        <v>3</v>
      </c>
      <c r="AQ107" s="189">
        <v>1.5</v>
      </c>
      <c r="AR107" s="189" t="s">
        <v>446</v>
      </c>
      <c r="AS107" s="189" t="s">
        <v>446</v>
      </c>
      <c r="AT107" s="189">
        <v>1</v>
      </c>
      <c r="AU107" s="189">
        <v>1</v>
      </c>
      <c r="AV107" s="181">
        <v>0.5</v>
      </c>
      <c r="AW107" s="189">
        <v>1</v>
      </c>
      <c r="AX107" s="189" t="s">
        <v>446</v>
      </c>
      <c r="AY107" s="181" t="s">
        <v>446</v>
      </c>
      <c r="AZ107" s="181" t="s">
        <v>446</v>
      </c>
      <c r="BA107" s="181">
        <f t="shared" si="2"/>
        <v>24</v>
      </c>
    </row>
    <row r="108" spans="1:53">
      <c r="P108" s="470"/>
      <c r="Q108" s="180" t="s">
        <v>488</v>
      </c>
      <c r="R108" s="223" t="s">
        <v>447</v>
      </c>
      <c r="S108" s="223" t="s">
        <v>447</v>
      </c>
      <c r="T108" s="181">
        <v>3</v>
      </c>
      <c r="U108" s="181">
        <v>2.5</v>
      </c>
      <c r="V108" s="181">
        <v>2</v>
      </c>
      <c r="W108" s="181">
        <v>1.5</v>
      </c>
      <c r="X108" s="181">
        <v>1</v>
      </c>
      <c r="Y108" s="189">
        <v>2</v>
      </c>
      <c r="Z108" s="189">
        <v>1</v>
      </c>
      <c r="AA108" s="189">
        <v>3</v>
      </c>
      <c r="AB108" s="189">
        <v>1.5</v>
      </c>
      <c r="AC108" s="189" t="s">
        <v>446</v>
      </c>
      <c r="AD108" s="181" t="s">
        <v>447</v>
      </c>
      <c r="AE108" s="189" t="s">
        <v>446</v>
      </c>
      <c r="AF108" s="189" t="s">
        <v>446</v>
      </c>
      <c r="AG108" s="189" t="s">
        <v>446</v>
      </c>
      <c r="AH108" s="181" t="s">
        <v>446</v>
      </c>
      <c r="AI108" s="181" t="s">
        <v>446</v>
      </c>
      <c r="AJ108" s="189" t="s">
        <v>446</v>
      </c>
      <c r="AK108" s="189" t="s">
        <v>446</v>
      </c>
      <c r="AL108" s="189" t="s">
        <v>446</v>
      </c>
      <c r="AM108" s="189" t="s">
        <v>446</v>
      </c>
      <c r="AN108" s="189" t="s">
        <v>446</v>
      </c>
      <c r="AO108" s="189" t="s">
        <v>446</v>
      </c>
      <c r="AP108" s="189">
        <v>3</v>
      </c>
      <c r="AQ108" s="189">
        <v>1.5</v>
      </c>
      <c r="AR108" s="189" t="s">
        <v>446</v>
      </c>
      <c r="AS108" s="189" t="s">
        <v>446</v>
      </c>
      <c r="AT108" s="189">
        <v>1</v>
      </c>
      <c r="AU108" s="189">
        <v>1</v>
      </c>
      <c r="AV108" s="181">
        <v>0.5</v>
      </c>
      <c r="AW108" s="189" t="s">
        <v>446</v>
      </c>
      <c r="AX108" s="189" t="s">
        <v>446</v>
      </c>
      <c r="AY108" s="181" t="s">
        <v>446</v>
      </c>
      <c r="AZ108" s="181" t="s">
        <v>446</v>
      </c>
      <c r="BA108" s="181">
        <f t="shared" si="2"/>
        <v>24.5</v>
      </c>
    </row>
    <row r="109" spans="1:53">
      <c r="A109" s="475" t="s">
        <v>489</v>
      </c>
      <c r="B109" s="476"/>
      <c r="P109" s="470"/>
      <c r="Q109" s="180" t="s">
        <v>490</v>
      </c>
      <c r="R109" s="223" t="s">
        <v>447</v>
      </c>
      <c r="S109" s="223" t="s">
        <v>447</v>
      </c>
      <c r="T109" s="181">
        <v>3</v>
      </c>
      <c r="U109" s="181">
        <v>2.5</v>
      </c>
      <c r="V109" s="181">
        <v>2</v>
      </c>
      <c r="W109" s="181">
        <v>1.5</v>
      </c>
      <c r="X109" s="181">
        <v>1</v>
      </c>
      <c r="Y109" s="189">
        <v>2</v>
      </c>
      <c r="Z109" s="189">
        <v>1</v>
      </c>
      <c r="AA109" s="189">
        <v>2</v>
      </c>
      <c r="AB109" s="189">
        <v>1</v>
      </c>
      <c r="AC109" s="189" t="s">
        <v>446</v>
      </c>
      <c r="AD109" s="181" t="s">
        <v>447</v>
      </c>
      <c r="AE109" s="189" t="s">
        <v>446</v>
      </c>
      <c r="AF109" s="189" t="s">
        <v>446</v>
      </c>
      <c r="AG109" s="189" t="s">
        <v>446</v>
      </c>
      <c r="AH109" s="181" t="s">
        <v>446</v>
      </c>
      <c r="AI109" s="181" t="s">
        <v>446</v>
      </c>
      <c r="AJ109" s="189" t="s">
        <v>446</v>
      </c>
      <c r="AK109" s="189" t="s">
        <v>446</v>
      </c>
      <c r="AL109" s="189">
        <v>1</v>
      </c>
      <c r="AM109" s="189">
        <v>0.5</v>
      </c>
      <c r="AN109" s="189">
        <v>1</v>
      </c>
      <c r="AO109" s="189" t="s">
        <v>446</v>
      </c>
      <c r="AP109" s="189">
        <v>3</v>
      </c>
      <c r="AQ109" s="189">
        <v>1.5</v>
      </c>
      <c r="AR109" s="189" t="s">
        <v>446</v>
      </c>
      <c r="AS109" s="189" t="s">
        <v>446</v>
      </c>
      <c r="AT109" s="189">
        <v>1</v>
      </c>
      <c r="AU109" s="189">
        <v>1</v>
      </c>
      <c r="AV109" s="181">
        <v>0.5</v>
      </c>
      <c r="AW109" s="189">
        <v>1</v>
      </c>
      <c r="AX109" s="189" t="s">
        <v>446</v>
      </c>
      <c r="AY109" s="181" t="s">
        <v>446</v>
      </c>
      <c r="AZ109" s="181" t="s">
        <v>446</v>
      </c>
      <c r="BA109" s="181">
        <f t="shared" si="2"/>
        <v>26.5</v>
      </c>
    </row>
    <row r="110" spans="1:53">
      <c r="A110" s="459" t="s">
        <v>491</v>
      </c>
      <c r="B110" s="469"/>
      <c r="C110" s="469" t="s">
        <v>492</v>
      </c>
      <c r="D110" s="469"/>
      <c r="E110" s="469" t="s">
        <v>453</v>
      </c>
      <c r="F110" s="469"/>
      <c r="G110" s="455" t="s">
        <v>338</v>
      </c>
      <c r="H110" s="477"/>
      <c r="I110" s="190" t="s">
        <v>363</v>
      </c>
      <c r="J110" s="469" t="s">
        <v>364</v>
      </c>
      <c r="K110" s="469"/>
      <c r="L110" s="190" t="s">
        <v>365</v>
      </c>
      <c r="P110" s="463"/>
      <c r="Q110" s="180" t="s">
        <v>493</v>
      </c>
      <c r="R110" s="223" t="s">
        <v>447</v>
      </c>
      <c r="S110" s="223" t="s">
        <v>447</v>
      </c>
      <c r="T110" s="181">
        <v>3</v>
      </c>
      <c r="U110" s="181">
        <v>2.5</v>
      </c>
      <c r="V110" s="181">
        <v>2</v>
      </c>
      <c r="W110" s="181">
        <v>1.5</v>
      </c>
      <c r="X110" s="181">
        <v>1</v>
      </c>
      <c r="Y110" s="189">
        <v>2</v>
      </c>
      <c r="Z110" s="189">
        <v>1</v>
      </c>
      <c r="AA110" s="189">
        <v>3</v>
      </c>
      <c r="AB110" s="189">
        <v>1.5</v>
      </c>
      <c r="AC110" s="189" t="s">
        <v>494</v>
      </c>
      <c r="AD110" s="181" t="s">
        <v>495</v>
      </c>
      <c r="AE110" s="189" t="s">
        <v>494</v>
      </c>
      <c r="AF110" s="189" t="s">
        <v>494</v>
      </c>
      <c r="AG110" s="189" t="s">
        <v>494</v>
      </c>
      <c r="AH110" s="181" t="s">
        <v>446</v>
      </c>
      <c r="AI110" s="181" t="s">
        <v>494</v>
      </c>
      <c r="AJ110" s="189" t="s">
        <v>494</v>
      </c>
      <c r="AK110" s="189" t="s">
        <v>494</v>
      </c>
      <c r="AL110" s="189">
        <v>1</v>
      </c>
      <c r="AM110" s="189">
        <v>0.5</v>
      </c>
      <c r="AN110" s="189">
        <v>1</v>
      </c>
      <c r="AO110" s="189" t="s">
        <v>494</v>
      </c>
      <c r="AP110" s="189">
        <v>3</v>
      </c>
      <c r="AQ110" s="189">
        <v>1.5</v>
      </c>
      <c r="AR110" s="189" t="s">
        <v>494</v>
      </c>
      <c r="AS110" s="189" t="s">
        <v>494</v>
      </c>
      <c r="AT110" s="189">
        <v>1</v>
      </c>
      <c r="AU110" s="189">
        <v>1</v>
      </c>
      <c r="AV110" s="181">
        <v>0.5</v>
      </c>
      <c r="AW110" s="189" t="s">
        <v>494</v>
      </c>
      <c r="AX110" s="189" t="s">
        <v>494</v>
      </c>
      <c r="AY110" s="181" t="s">
        <v>494</v>
      </c>
      <c r="AZ110" s="181" t="s">
        <v>494</v>
      </c>
      <c r="BA110" s="181">
        <f t="shared" si="2"/>
        <v>27</v>
      </c>
    </row>
    <row r="111" spans="1:53" ht="12.75" customHeight="1">
      <c r="A111" s="473" t="s">
        <v>496</v>
      </c>
      <c r="B111" s="473"/>
      <c r="C111" s="469" t="s">
        <v>497</v>
      </c>
      <c r="D111" s="469"/>
      <c r="E111" s="478" t="s">
        <v>498</v>
      </c>
      <c r="F111" s="479"/>
      <c r="G111" s="459"/>
      <c r="H111" s="459"/>
      <c r="I111" s="191"/>
      <c r="J111" s="482"/>
      <c r="K111" s="481"/>
      <c r="L111" s="192" t="s">
        <v>499</v>
      </c>
      <c r="P111" s="462" t="s">
        <v>500</v>
      </c>
      <c r="Q111" s="180" t="s">
        <v>501</v>
      </c>
      <c r="R111" s="223" t="s">
        <v>447</v>
      </c>
      <c r="S111" s="223" t="s">
        <v>447</v>
      </c>
      <c r="T111" s="181">
        <v>3</v>
      </c>
      <c r="U111" s="181">
        <v>2.5</v>
      </c>
      <c r="V111" s="181">
        <v>2</v>
      </c>
      <c r="W111" s="181">
        <v>1.5</v>
      </c>
      <c r="X111" s="181">
        <v>1</v>
      </c>
      <c r="Y111" s="181">
        <v>2</v>
      </c>
      <c r="Z111" s="181">
        <v>1</v>
      </c>
      <c r="AA111" s="181">
        <v>2</v>
      </c>
      <c r="AB111" s="181">
        <v>1</v>
      </c>
      <c r="AC111" s="181" t="s">
        <v>502</v>
      </c>
      <c r="AD111" s="181" t="s">
        <v>503</v>
      </c>
      <c r="AE111" s="181" t="s">
        <v>502</v>
      </c>
      <c r="AF111" s="181" t="s">
        <v>502</v>
      </c>
      <c r="AG111" s="181" t="s">
        <v>502</v>
      </c>
      <c r="AH111" s="181" t="s">
        <v>446</v>
      </c>
      <c r="AI111" s="181" t="s">
        <v>502</v>
      </c>
      <c r="AJ111" s="181" t="s">
        <v>502</v>
      </c>
      <c r="AK111" s="189" t="s">
        <v>502</v>
      </c>
      <c r="AL111" s="189" t="s">
        <v>502</v>
      </c>
      <c r="AM111" s="189" t="s">
        <v>502</v>
      </c>
      <c r="AN111" s="189" t="s">
        <v>502</v>
      </c>
      <c r="AO111" s="181" t="s">
        <v>502</v>
      </c>
      <c r="AP111" s="181">
        <v>1</v>
      </c>
      <c r="AQ111" s="181">
        <v>0.5</v>
      </c>
      <c r="AR111" s="181">
        <v>2</v>
      </c>
      <c r="AS111" s="181">
        <v>1</v>
      </c>
      <c r="AT111" s="189">
        <v>1</v>
      </c>
      <c r="AU111" s="181">
        <v>1</v>
      </c>
      <c r="AV111" s="181">
        <v>0.5</v>
      </c>
      <c r="AW111" s="181">
        <v>1</v>
      </c>
      <c r="AX111" s="181" t="s">
        <v>502</v>
      </c>
      <c r="AY111" s="181" t="s">
        <v>502</v>
      </c>
      <c r="AZ111" s="181" t="s">
        <v>502</v>
      </c>
      <c r="BA111" s="181">
        <f t="shared" si="2"/>
        <v>24</v>
      </c>
    </row>
    <row r="112" spans="1:53">
      <c r="A112" s="473"/>
      <c r="B112" s="473"/>
      <c r="C112" s="469" t="s">
        <v>355</v>
      </c>
      <c r="D112" s="469"/>
      <c r="E112" s="471" t="s">
        <v>353</v>
      </c>
      <c r="F112" s="472"/>
      <c r="G112" s="459"/>
      <c r="H112" s="459"/>
      <c r="I112" s="191"/>
      <c r="J112" s="473"/>
      <c r="K112" s="473"/>
      <c r="L112" s="192" t="s">
        <v>504</v>
      </c>
      <c r="P112" s="470"/>
      <c r="Q112" s="180" t="s">
        <v>505</v>
      </c>
      <c r="R112" s="223" t="s">
        <v>447</v>
      </c>
      <c r="S112" s="223" t="s">
        <v>447</v>
      </c>
      <c r="T112" s="181">
        <v>3</v>
      </c>
      <c r="U112" s="181">
        <v>2.5</v>
      </c>
      <c r="V112" s="181">
        <v>2</v>
      </c>
      <c r="W112" s="181">
        <v>1.5</v>
      </c>
      <c r="X112" s="181">
        <v>1</v>
      </c>
      <c r="Y112" s="181">
        <v>2</v>
      </c>
      <c r="Z112" s="181">
        <v>1</v>
      </c>
      <c r="AA112" s="181">
        <v>3</v>
      </c>
      <c r="AB112" s="181">
        <v>1.5</v>
      </c>
      <c r="AC112" s="181" t="s">
        <v>502</v>
      </c>
      <c r="AD112" s="181" t="s">
        <v>503</v>
      </c>
      <c r="AE112" s="181" t="s">
        <v>502</v>
      </c>
      <c r="AF112" s="181" t="s">
        <v>502</v>
      </c>
      <c r="AG112" s="181" t="s">
        <v>502</v>
      </c>
      <c r="AH112" s="181" t="s">
        <v>446</v>
      </c>
      <c r="AI112" s="181" t="s">
        <v>502</v>
      </c>
      <c r="AJ112" s="181" t="s">
        <v>502</v>
      </c>
      <c r="AK112" s="189" t="s">
        <v>502</v>
      </c>
      <c r="AL112" s="189" t="s">
        <v>502</v>
      </c>
      <c r="AM112" s="189" t="s">
        <v>502</v>
      </c>
      <c r="AN112" s="189" t="s">
        <v>502</v>
      </c>
      <c r="AO112" s="181" t="s">
        <v>502</v>
      </c>
      <c r="AP112" s="181">
        <v>1</v>
      </c>
      <c r="AQ112" s="181">
        <v>0.5</v>
      </c>
      <c r="AR112" s="181">
        <v>2</v>
      </c>
      <c r="AS112" s="181">
        <v>1</v>
      </c>
      <c r="AT112" s="189">
        <v>1</v>
      </c>
      <c r="AU112" s="181">
        <v>1</v>
      </c>
      <c r="AV112" s="181">
        <v>0.5</v>
      </c>
      <c r="AW112" s="181" t="s">
        <v>502</v>
      </c>
      <c r="AX112" s="181" t="s">
        <v>502</v>
      </c>
      <c r="AY112" s="181" t="s">
        <v>502</v>
      </c>
      <c r="AZ112" s="181" t="s">
        <v>502</v>
      </c>
      <c r="BA112" s="181">
        <f t="shared" si="2"/>
        <v>24.5</v>
      </c>
    </row>
    <row r="113" spans="1:53">
      <c r="A113" s="474" t="s">
        <v>506</v>
      </c>
      <c r="B113" s="473"/>
      <c r="C113" s="469" t="s">
        <v>497</v>
      </c>
      <c r="D113" s="469"/>
      <c r="E113" s="478" t="s">
        <v>507</v>
      </c>
      <c r="F113" s="479"/>
      <c r="G113" s="459"/>
      <c r="H113" s="459"/>
      <c r="I113" s="191"/>
      <c r="J113" s="480"/>
      <c r="K113" s="481"/>
      <c r="L113" s="192" t="s">
        <v>508</v>
      </c>
      <c r="P113" s="470"/>
      <c r="Q113" s="180" t="s">
        <v>509</v>
      </c>
      <c r="R113" s="223" t="s">
        <v>447</v>
      </c>
      <c r="S113" s="223" t="s">
        <v>447</v>
      </c>
      <c r="T113" s="181">
        <v>3</v>
      </c>
      <c r="U113" s="181">
        <v>2.5</v>
      </c>
      <c r="V113" s="181">
        <v>2</v>
      </c>
      <c r="W113" s="181">
        <v>1.5</v>
      </c>
      <c r="X113" s="181">
        <v>1</v>
      </c>
      <c r="Y113" s="181">
        <v>2</v>
      </c>
      <c r="Z113" s="181">
        <v>1</v>
      </c>
      <c r="AA113" s="181">
        <v>2</v>
      </c>
      <c r="AB113" s="181">
        <v>1</v>
      </c>
      <c r="AC113" s="181" t="s">
        <v>510</v>
      </c>
      <c r="AD113" s="181" t="s">
        <v>511</v>
      </c>
      <c r="AE113" s="181" t="s">
        <v>510</v>
      </c>
      <c r="AF113" s="181" t="s">
        <v>510</v>
      </c>
      <c r="AG113" s="181" t="s">
        <v>510</v>
      </c>
      <c r="AH113" s="181" t="s">
        <v>446</v>
      </c>
      <c r="AI113" s="181" t="s">
        <v>510</v>
      </c>
      <c r="AJ113" s="189" t="s">
        <v>510</v>
      </c>
      <c r="AK113" s="189" t="s">
        <v>510</v>
      </c>
      <c r="AL113" s="181">
        <v>1</v>
      </c>
      <c r="AM113" s="181">
        <v>0.5</v>
      </c>
      <c r="AN113" s="181">
        <v>1</v>
      </c>
      <c r="AO113" s="181" t="s">
        <v>510</v>
      </c>
      <c r="AP113" s="181">
        <v>1</v>
      </c>
      <c r="AQ113" s="181">
        <v>0.5</v>
      </c>
      <c r="AR113" s="181">
        <v>2</v>
      </c>
      <c r="AS113" s="181">
        <v>1</v>
      </c>
      <c r="AT113" s="189">
        <v>1</v>
      </c>
      <c r="AU113" s="181">
        <v>1</v>
      </c>
      <c r="AV113" s="181">
        <v>0.5</v>
      </c>
      <c r="AW113" s="181">
        <v>1</v>
      </c>
      <c r="AX113" s="181" t="s">
        <v>510</v>
      </c>
      <c r="AY113" s="181" t="s">
        <v>510</v>
      </c>
      <c r="AZ113" s="181" t="s">
        <v>510</v>
      </c>
      <c r="BA113" s="181">
        <f t="shared" si="2"/>
        <v>26.5</v>
      </c>
    </row>
    <row r="114" spans="1:53">
      <c r="A114" s="473"/>
      <c r="B114" s="473"/>
      <c r="C114" s="469" t="s">
        <v>355</v>
      </c>
      <c r="D114" s="469"/>
      <c r="E114" s="471" t="s">
        <v>357</v>
      </c>
      <c r="F114" s="472"/>
      <c r="G114" s="459"/>
      <c r="H114" s="459"/>
      <c r="I114" s="191"/>
      <c r="J114" s="480"/>
      <c r="K114" s="481"/>
      <c r="L114" s="192" t="s">
        <v>513</v>
      </c>
      <c r="P114" s="463"/>
      <c r="Q114" s="180" t="s">
        <v>514</v>
      </c>
      <c r="R114" s="223" t="s">
        <v>447</v>
      </c>
      <c r="S114" s="223" t="s">
        <v>447</v>
      </c>
      <c r="T114" s="181">
        <v>3</v>
      </c>
      <c r="U114" s="181">
        <v>2.5</v>
      </c>
      <c r="V114" s="181">
        <v>2</v>
      </c>
      <c r="W114" s="181">
        <v>1.5</v>
      </c>
      <c r="X114" s="181">
        <v>1</v>
      </c>
      <c r="Y114" s="181">
        <v>2</v>
      </c>
      <c r="Z114" s="181">
        <v>1</v>
      </c>
      <c r="AA114" s="181">
        <v>3</v>
      </c>
      <c r="AB114" s="181">
        <v>1.5</v>
      </c>
      <c r="AC114" s="181" t="s">
        <v>510</v>
      </c>
      <c r="AD114" s="181" t="s">
        <v>511</v>
      </c>
      <c r="AE114" s="181" t="s">
        <v>510</v>
      </c>
      <c r="AF114" s="181" t="s">
        <v>510</v>
      </c>
      <c r="AG114" s="181" t="s">
        <v>510</v>
      </c>
      <c r="AH114" s="181" t="s">
        <v>446</v>
      </c>
      <c r="AI114" s="181" t="s">
        <v>510</v>
      </c>
      <c r="AJ114" s="189" t="s">
        <v>510</v>
      </c>
      <c r="AK114" s="189" t="s">
        <v>510</v>
      </c>
      <c r="AL114" s="181">
        <v>1</v>
      </c>
      <c r="AM114" s="181">
        <v>0.5</v>
      </c>
      <c r="AN114" s="181">
        <v>1</v>
      </c>
      <c r="AO114" s="181" t="s">
        <v>510</v>
      </c>
      <c r="AP114" s="181">
        <v>1</v>
      </c>
      <c r="AQ114" s="181">
        <v>0.5</v>
      </c>
      <c r="AR114" s="181">
        <v>2</v>
      </c>
      <c r="AS114" s="181">
        <v>1</v>
      </c>
      <c r="AT114" s="189">
        <v>1</v>
      </c>
      <c r="AU114" s="181">
        <v>1</v>
      </c>
      <c r="AV114" s="181">
        <v>0.5</v>
      </c>
      <c r="AW114" s="181" t="s">
        <v>510</v>
      </c>
      <c r="AX114" s="181" t="s">
        <v>510</v>
      </c>
      <c r="AY114" s="181" t="s">
        <v>510</v>
      </c>
      <c r="AZ114" s="181" t="s">
        <v>510</v>
      </c>
      <c r="BA114" s="181">
        <f t="shared" si="2"/>
        <v>27</v>
      </c>
    </row>
    <row r="115" spans="1:53" ht="21.75" customHeight="1">
      <c r="A115" s="474" t="s">
        <v>515</v>
      </c>
      <c r="B115" s="473"/>
      <c r="C115" s="469" t="s">
        <v>497</v>
      </c>
      <c r="D115" s="469"/>
      <c r="E115" s="478" t="s">
        <v>360</v>
      </c>
      <c r="F115" s="479"/>
      <c r="G115" s="459"/>
      <c r="H115" s="459"/>
      <c r="I115" s="191"/>
      <c r="J115" s="480"/>
      <c r="K115" s="481"/>
      <c r="L115" s="192" t="s">
        <v>516</v>
      </c>
      <c r="P115" s="513" t="s">
        <v>698</v>
      </c>
      <c r="Q115" s="180" t="s">
        <v>700</v>
      </c>
      <c r="R115" s="223" t="s">
        <v>447</v>
      </c>
      <c r="S115" s="223" t="s">
        <v>447</v>
      </c>
      <c r="T115" s="181">
        <v>3</v>
      </c>
      <c r="U115" s="181">
        <v>2.5</v>
      </c>
      <c r="V115" s="181">
        <v>2</v>
      </c>
      <c r="W115" s="181">
        <v>1.5</v>
      </c>
      <c r="X115" s="181">
        <v>1</v>
      </c>
      <c r="Y115" s="181">
        <v>3</v>
      </c>
      <c r="Z115" s="181">
        <v>1.5</v>
      </c>
      <c r="AA115" s="181">
        <v>3</v>
      </c>
      <c r="AB115" s="181">
        <v>1.5</v>
      </c>
      <c r="AC115" s="181" t="s">
        <v>510</v>
      </c>
      <c r="AD115" s="181" t="s">
        <v>511</v>
      </c>
      <c r="AE115" s="181" t="s">
        <v>510</v>
      </c>
      <c r="AF115" s="181" t="s">
        <v>510</v>
      </c>
      <c r="AG115" s="181" t="s">
        <v>510</v>
      </c>
      <c r="AH115" s="181" t="s">
        <v>446</v>
      </c>
      <c r="AI115" s="181" t="s">
        <v>510</v>
      </c>
      <c r="AJ115" s="181" t="s">
        <v>510</v>
      </c>
      <c r="AK115" s="189" t="s">
        <v>510</v>
      </c>
      <c r="AL115" s="189" t="s">
        <v>510</v>
      </c>
      <c r="AM115" s="189" t="s">
        <v>510</v>
      </c>
      <c r="AN115" s="189" t="s">
        <v>510</v>
      </c>
      <c r="AO115" s="181" t="s">
        <v>510</v>
      </c>
      <c r="AP115" s="181">
        <v>3</v>
      </c>
      <c r="AQ115" s="181">
        <v>1.5</v>
      </c>
      <c r="AR115" s="181" t="s">
        <v>510</v>
      </c>
      <c r="AS115" s="181" t="s">
        <v>510</v>
      </c>
      <c r="AT115" s="189">
        <v>1</v>
      </c>
      <c r="AU115" s="181">
        <v>1</v>
      </c>
      <c r="AV115" s="181">
        <v>0.5</v>
      </c>
      <c r="AW115" s="181">
        <v>1</v>
      </c>
      <c r="AX115" s="181" t="s">
        <v>510</v>
      </c>
      <c r="AY115" s="181" t="s">
        <v>510</v>
      </c>
      <c r="AZ115" s="181" t="s">
        <v>510</v>
      </c>
      <c r="BA115" s="181">
        <f t="shared" si="2"/>
        <v>27</v>
      </c>
    </row>
    <row r="116" spans="1:53">
      <c r="A116" s="473"/>
      <c r="B116" s="473"/>
      <c r="C116" s="469"/>
      <c r="D116" s="469"/>
      <c r="E116" s="471"/>
      <c r="F116" s="472"/>
      <c r="G116" s="459"/>
      <c r="H116" s="459"/>
      <c r="I116" s="193"/>
      <c r="J116" s="469"/>
      <c r="K116" s="469"/>
      <c r="L116" s="192" t="s">
        <v>517</v>
      </c>
      <c r="P116" s="513"/>
      <c r="Q116" s="180" t="s">
        <v>701</v>
      </c>
      <c r="R116" s="223" t="s">
        <v>447</v>
      </c>
      <c r="S116" s="223" t="s">
        <v>447</v>
      </c>
      <c r="T116" s="181">
        <v>3</v>
      </c>
      <c r="U116" s="181">
        <v>2.5</v>
      </c>
      <c r="V116" s="181">
        <v>2</v>
      </c>
      <c r="W116" s="181">
        <v>1.5</v>
      </c>
      <c r="X116" s="181">
        <v>1</v>
      </c>
      <c r="Y116" s="181">
        <v>3</v>
      </c>
      <c r="Z116" s="181">
        <v>1.5</v>
      </c>
      <c r="AA116" s="181">
        <v>3</v>
      </c>
      <c r="AB116" s="181">
        <v>1.5</v>
      </c>
      <c r="AC116" s="181" t="s">
        <v>510</v>
      </c>
      <c r="AD116" s="181" t="s">
        <v>511</v>
      </c>
      <c r="AE116" s="181" t="s">
        <v>510</v>
      </c>
      <c r="AF116" s="181" t="s">
        <v>510</v>
      </c>
      <c r="AG116" s="181" t="s">
        <v>510</v>
      </c>
      <c r="AH116" s="181" t="s">
        <v>446</v>
      </c>
      <c r="AI116" s="181" t="s">
        <v>510</v>
      </c>
      <c r="AJ116" s="181" t="s">
        <v>510</v>
      </c>
      <c r="AK116" s="189" t="s">
        <v>510</v>
      </c>
      <c r="AL116" s="189" t="s">
        <v>510</v>
      </c>
      <c r="AM116" s="189" t="s">
        <v>510</v>
      </c>
      <c r="AN116" s="189" t="s">
        <v>510</v>
      </c>
      <c r="AO116" s="181" t="s">
        <v>510</v>
      </c>
      <c r="AP116" s="194">
        <v>3</v>
      </c>
      <c r="AQ116" s="194">
        <v>1.5</v>
      </c>
      <c r="AR116" s="181" t="s">
        <v>510</v>
      </c>
      <c r="AS116" s="181" t="s">
        <v>510</v>
      </c>
      <c r="AT116" s="189">
        <v>1</v>
      </c>
      <c r="AU116" s="181">
        <v>1</v>
      </c>
      <c r="AV116" s="181">
        <v>0.5</v>
      </c>
      <c r="AW116" s="181">
        <v>1</v>
      </c>
      <c r="AX116" s="181" t="s">
        <v>510</v>
      </c>
      <c r="AY116" s="181">
        <v>10</v>
      </c>
      <c r="AZ116" s="181" t="s">
        <v>510</v>
      </c>
      <c r="BA116" s="181">
        <f t="shared" si="2"/>
        <v>37</v>
      </c>
    </row>
    <row r="117" spans="1:53" ht="12" customHeight="1">
      <c r="G117" s="483" t="s">
        <v>518</v>
      </c>
      <c r="H117" s="484"/>
      <c r="I117" s="246" t="s">
        <v>618</v>
      </c>
      <c r="J117" s="482" t="s">
        <v>519</v>
      </c>
      <c r="K117" s="481"/>
      <c r="L117" s="192" t="s">
        <v>520</v>
      </c>
      <c r="P117" s="513"/>
      <c r="Q117" s="180" t="s">
        <v>702</v>
      </c>
      <c r="R117" s="223" t="s">
        <v>447</v>
      </c>
      <c r="S117" s="223" t="s">
        <v>447</v>
      </c>
      <c r="T117" s="181">
        <v>3</v>
      </c>
      <c r="U117" s="181">
        <v>2.5</v>
      </c>
      <c r="V117" s="181">
        <v>2</v>
      </c>
      <c r="W117" s="181">
        <v>1.5</v>
      </c>
      <c r="X117" s="181">
        <v>1</v>
      </c>
      <c r="Y117" s="181">
        <v>3</v>
      </c>
      <c r="Z117" s="181">
        <v>1.5</v>
      </c>
      <c r="AA117" s="181">
        <v>4</v>
      </c>
      <c r="AB117" s="181">
        <v>2</v>
      </c>
      <c r="AC117" s="181" t="s">
        <v>510</v>
      </c>
      <c r="AD117" s="181" t="s">
        <v>511</v>
      </c>
      <c r="AE117" s="181" t="s">
        <v>510</v>
      </c>
      <c r="AF117" s="181" t="s">
        <v>510</v>
      </c>
      <c r="AG117" s="181" t="s">
        <v>510</v>
      </c>
      <c r="AH117" s="181" t="s">
        <v>446</v>
      </c>
      <c r="AI117" s="181" t="s">
        <v>510</v>
      </c>
      <c r="AJ117" s="181" t="s">
        <v>510</v>
      </c>
      <c r="AK117" s="189" t="s">
        <v>510</v>
      </c>
      <c r="AL117" s="189" t="s">
        <v>510</v>
      </c>
      <c r="AM117" s="189" t="s">
        <v>510</v>
      </c>
      <c r="AN117" s="189" t="s">
        <v>510</v>
      </c>
      <c r="AO117" s="194" t="s">
        <v>510</v>
      </c>
      <c r="AP117" s="194">
        <v>3</v>
      </c>
      <c r="AQ117" s="194">
        <v>1.5</v>
      </c>
      <c r="AR117" s="181" t="s">
        <v>510</v>
      </c>
      <c r="AS117" s="181" t="s">
        <v>510</v>
      </c>
      <c r="AT117" s="189">
        <v>1</v>
      </c>
      <c r="AU117" s="181">
        <v>1</v>
      </c>
      <c r="AV117" s="181">
        <v>0.5</v>
      </c>
      <c r="AW117" s="181" t="s">
        <v>510</v>
      </c>
      <c r="AX117" s="181" t="s">
        <v>510</v>
      </c>
      <c r="AY117" s="181" t="s">
        <v>510</v>
      </c>
      <c r="AZ117" s="181" t="s">
        <v>510</v>
      </c>
      <c r="BA117" s="181">
        <f t="shared" si="2"/>
        <v>27.5</v>
      </c>
    </row>
    <row r="118" spans="1:53" ht="15" customHeight="1">
      <c r="G118" s="485"/>
      <c r="H118" s="486"/>
      <c r="I118" s="246" t="s">
        <v>692</v>
      </c>
      <c r="J118" s="473" t="s">
        <v>746</v>
      </c>
      <c r="K118" s="473"/>
      <c r="L118" s="192" t="s">
        <v>521</v>
      </c>
      <c r="P118" s="513" t="s">
        <v>699</v>
      </c>
      <c r="Q118" s="180" t="s">
        <v>703</v>
      </c>
      <c r="R118" s="223" t="s">
        <v>447</v>
      </c>
      <c r="S118" s="223" t="s">
        <v>447</v>
      </c>
      <c r="T118" s="181">
        <v>3</v>
      </c>
      <c r="U118" s="181">
        <v>2.5</v>
      </c>
      <c r="V118" s="181">
        <v>2</v>
      </c>
      <c r="W118" s="181">
        <v>1.5</v>
      </c>
      <c r="X118" s="181">
        <v>1</v>
      </c>
      <c r="Y118" s="181">
        <v>3</v>
      </c>
      <c r="Z118" s="181">
        <v>1.5</v>
      </c>
      <c r="AA118" s="181">
        <v>3</v>
      </c>
      <c r="AB118" s="181">
        <v>1.5</v>
      </c>
      <c r="AC118" s="181" t="s">
        <v>510</v>
      </c>
      <c r="AD118" s="181" t="s">
        <v>511</v>
      </c>
      <c r="AE118" s="181" t="s">
        <v>510</v>
      </c>
      <c r="AF118" s="181" t="s">
        <v>510</v>
      </c>
      <c r="AG118" s="181" t="s">
        <v>510</v>
      </c>
      <c r="AH118" s="181" t="s">
        <v>446</v>
      </c>
      <c r="AI118" s="181" t="s">
        <v>510</v>
      </c>
      <c r="AJ118" s="181" t="s">
        <v>510</v>
      </c>
      <c r="AK118" s="189" t="s">
        <v>510</v>
      </c>
      <c r="AL118" s="189" t="s">
        <v>510</v>
      </c>
      <c r="AM118" s="189" t="s">
        <v>510</v>
      </c>
      <c r="AN118" s="189" t="s">
        <v>510</v>
      </c>
      <c r="AO118" s="194" t="s">
        <v>510</v>
      </c>
      <c r="AP118" s="181">
        <v>1</v>
      </c>
      <c r="AQ118" s="181">
        <v>0.5</v>
      </c>
      <c r="AR118" s="181">
        <v>2</v>
      </c>
      <c r="AS118" s="181">
        <v>1</v>
      </c>
      <c r="AT118" s="189">
        <v>1</v>
      </c>
      <c r="AU118" s="181">
        <v>1</v>
      </c>
      <c r="AV118" s="181">
        <v>0.5</v>
      </c>
      <c r="AW118" s="181">
        <v>1</v>
      </c>
      <c r="AX118" s="181" t="s">
        <v>510</v>
      </c>
      <c r="AY118" s="181" t="s">
        <v>510</v>
      </c>
      <c r="AZ118" s="181" t="s">
        <v>510</v>
      </c>
      <c r="BA118" s="181">
        <f t="shared" si="2"/>
        <v>27</v>
      </c>
    </row>
    <row r="119" spans="1:53">
      <c r="A119" s="195" t="s">
        <v>522</v>
      </c>
      <c r="B119" s="195"/>
      <c r="G119" s="485"/>
      <c r="H119" s="486"/>
      <c r="I119" s="281" t="s">
        <v>747</v>
      </c>
      <c r="J119" s="480" t="s">
        <v>512</v>
      </c>
      <c r="K119" s="481"/>
      <c r="L119" s="192" t="s">
        <v>523</v>
      </c>
      <c r="P119" s="513"/>
      <c r="Q119" s="180" t="s">
        <v>704</v>
      </c>
      <c r="R119" s="223" t="s">
        <v>447</v>
      </c>
      <c r="S119" s="223" t="s">
        <v>447</v>
      </c>
      <c r="T119" s="181">
        <v>3</v>
      </c>
      <c r="U119" s="181">
        <v>2.5</v>
      </c>
      <c r="V119" s="181">
        <v>2</v>
      </c>
      <c r="W119" s="181">
        <v>1.5</v>
      </c>
      <c r="X119" s="181">
        <v>1</v>
      </c>
      <c r="Y119" s="181">
        <v>3</v>
      </c>
      <c r="Z119" s="181">
        <v>1.5</v>
      </c>
      <c r="AA119" s="181">
        <v>3</v>
      </c>
      <c r="AB119" s="181">
        <v>1.5</v>
      </c>
      <c r="AC119" s="181" t="s">
        <v>524</v>
      </c>
      <c r="AD119" s="181" t="s">
        <v>525</v>
      </c>
      <c r="AE119" s="181" t="s">
        <v>524</v>
      </c>
      <c r="AF119" s="181" t="s">
        <v>524</v>
      </c>
      <c r="AG119" s="181" t="s">
        <v>524</v>
      </c>
      <c r="AH119" s="181" t="s">
        <v>446</v>
      </c>
      <c r="AI119" s="181" t="s">
        <v>524</v>
      </c>
      <c r="AJ119" s="181" t="s">
        <v>524</v>
      </c>
      <c r="AK119" s="189" t="s">
        <v>524</v>
      </c>
      <c r="AL119" s="189" t="s">
        <v>524</v>
      </c>
      <c r="AM119" s="189" t="s">
        <v>524</v>
      </c>
      <c r="AN119" s="189" t="s">
        <v>524</v>
      </c>
      <c r="AO119" s="194" t="s">
        <v>524</v>
      </c>
      <c r="AP119" s="194">
        <v>1</v>
      </c>
      <c r="AQ119" s="194">
        <v>0.5</v>
      </c>
      <c r="AR119" s="181">
        <v>2</v>
      </c>
      <c r="AS119" s="181">
        <v>1</v>
      </c>
      <c r="AT119" s="189">
        <v>1</v>
      </c>
      <c r="AU119" s="181">
        <v>1</v>
      </c>
      <c r="AV119" s="181">
        <v>0.5</v>
      </c>
      <c r="AW119" s="181">
        <v>1</v>
      </c>
      <c r="AX119" s="181" t="s">
        <v>524</v>
      </c>
      <c r="AY119" s="181">
        <v>10</v>
      </c>
      <c r="AZ119" s="181" t="s">
        <v>524</v>
      </c>
      <c r="BA119" s="181">
        <f t="shared" si="2"/>
        <v>37</v>
      </c>
    </row>
    <row r="120" spans="1:53" ht="16.5" customHeight="1">
      <c r="A120" s="196" t="s">
        <v>348</v>
      </c>
      <c r="B120" s="188"/>
      <c r="G120" s="485"/>
      <c r="H120" s="486"/>
      <c r="I120" s="281" t="s">
        <v>748</v>
      </c>
      <c r="J120" s="480" t="s">
        <v>526</v>
      </c>
      <c r="K120" s="481"/>
      <c r="L120" s="192" t="s">
        <v>527</v>
      </c>
      <c r="P120" s="513"/>
      <c r="Q120" s="180" t="s">
        <v>705</v>
      </c>
      <c r="R120" s="223" t="s">
        <v>447</v>
      </c>
      <c r="S120" s="223" t="s">
        <v>447</v>
      </c>
      <c r="T120" s="181">
        <v>3</v>
      </c>
      <c r="U120" s="181">
        <v>2.5</v>
      </c>
      <c r="V120" s="181">
        <v>2</v>
      </c>
      <c r="W120" s="181">
        <v>1.5</v>
      </c>
      <c r="X120" s="181">
        <v>1</v>
      </c>
      <c r="Y120" s="181">
        <v>3</v>
      </c>
      <c r="Z120" s="181">
        <v>1.5</v>
      </c>
      <c r="AA120" s="181">
        <v>4</v>
      </c>
      <c r="AB120" s="181">
        <v>2</v>
      </c>
      <c r="AC120" s="181" t="s">
        <v>528</v>
      </c>
      <c r="AD120" s="181" t="s">
        <v>529</v>
      </c>
      <c r="AE120" s="181" t="s">
        <v>528</v>
      </c>
      <c r="AF120" s="181" t="s">
        <v>528</v>
      </c>
      <c r="AG120" s="181" t="s">
        <v>528</v>
      </c>
      <c r="AH120" s="181" t="s">
        <v>446</v>
      </c>
      <c r="AI120" s="181" t="s">
        <v>528</v>
      </c>
      <c r="AJ120" s="181" t="s">
        <v>528</v>
      </c>
      <c r="AK120" s="189" t="s">
        <v>528</v>
      </c>
      <c r="AL120" s="189" t="s">
        <v>528</v>
      </c>
      <c r="AM120" s="189" t="s">
        <v>528</v>
      </c>
      <c r="AN120" s="189" t="s">
        <v>528</v>
      </c>
      <c r="AO120" s="194" t="s">
        <v>528</v>
      </c>
      <c r="AP120" s="194">
        <v>1</v>
      </c>
      <c r="AQ120" s="194">
        <v>0.5</v>
      </c>
      <c r="AR120" s="181" t="s">
        <v>528</v>
      </c>
      <c r="AS120" s="181" t="s">
        <v>528</v>
      </c>
      <c r="AT120" s="189">
        <v>1</v>
      </c>
      <c r="AU120" s="181">
        <v>1</v>
      </c>
      <c r="AV120" s="181">
        <v>0.5</v>
      </c>
      <c r="AW120" s="181" t="s">
        <v>528</v>
      </c>
      <c r="AX120" s="181" t="s">
        <v>528</v>
      </c>
      <c r="AY120" s="181" t="s">
        <v>528</v>
      </c>
      <c r="AZ120" s="181" t="s">
        <v>528</v>
      </c>
      <c r="BA120" s="181">
        <f t="shared" si="2"/>
        <v>24.5</v>
      </c>
    </row>
    <row r="121" spans="1:53" ht="13.5" customHeight="1">
      <c r="A121" s="196" t="s">
        <v>530</v>
      </c>
      <c r="B121" s="188"/>
      <c r="G121" s="485"/>
      <c r="H121" s="486"/>
      <c r="I121" s="281" t="s">
        <v>749</v>
      </c>
      <c r="J121" s="480"/>
      <c r="K121" s="481"/>
      <c r="L121" s="192" t="s">
        <v>531</v>
      </c>
      <c r="P121" s="513" t="s">
        <v>532</v>
      </c>
      <c r="Q121" s="180" t="s">
        <v>533</v>
      </c>
      <c r="R121" s="223">
        <v>4</v>
      </c>
      <c r="S121" s="223">
        <v>3.5</v>
      </c>
      <c r="T121" s="181">
        <v>3</v>
      </c>
      <c r="U121" s="181">
        <v>2.5</v>
      </c>
      <c r="V121" s="181">
        <v>2</v>
      </c>
      <c r="W121" s="181">
        <v>1.5</v>
      </c>
      <c r="X121" s="181">
        <v>1</v>
      </c>
      <c r="Y121" s="181">
        <v>2</v>
      </c>
      <c r="Z121" s="181">
        <v>1</v>
      </c>
      <c r="AA121" s="181">
        <v>2</v>
      </c>
      <c r="AB121" s="181">
        <v>1</v>
      </c>
      <c r="AC121" s="181" t="s">
        <v>528</v>
      </c>
      <c r="AD121" s="181" t="s">
        <v>529</v>
      </c>
      <c r="AE121" s="181">
        <v>1</v>
      </c>
      <c r="AF121" s="181" t="s">
        <v>529</v>
      </c>
      <c r="AG121" s="181" t="s">
        <v>528</v>
      </c>
      <c r="AH121" s="181" t="s">
        <v>446</v>
      </c>
      <c r="AI121" s="181" t="s">
        <v>528</v>
      </c>
      <c r="AJ121" s="189" t="s">
        <v>528</v>
      </c>
      <c r="AK121" s="189" t="s">
        <v>528</v>
      </c>
      <c r="AL121" s="189" t="s">
        <v>446</v>
      </c>
      <c r="AM121" s="189" t="s">
        <v>446</v>
      </c>
      <c r="AN121" s="181">
        <v>1</v>
      </c>
      <c r="AO121" s="181">
        <v>0.5</v>
      </c>
      <c r="AP121" s="181">
        <v>2</v>
      </c>
      <c r="AQ121" s="181">
        <v>1</v>
      </c>
      <c r="AR121" s="181" t="s">
        <v>528</v>
      </c>
      <c r="AS121" s="181" t="s">
        <v>528</v>
      </c>
      <c r="AT121" s="189">
        <v>1</v>
      </c>
      <c r="AU121" s="181">
        <v>1</v>
      </c>
      <c r="AV121" s="181">
        <v>0.5</v>
      </c>
      <c r="AW121" s="181">
        <v>1</v>
      </c>
      <c r="AX121" s="181">
        <v>1</v>
      </c>
      <c r="AY121" s="181" t="s">
        <v>528</v>
      </c>
      <c r="AZ121" s="181" t="s">
        <v>528</v>
      </c>
      <c r="BA121" s="181">
        <f t="shared" si="2"/>
        <v>33.5</v>
      </c>
    </row>
    <row r="122" spans="1:53" ht="13.5" thickBot="1">
      <c r="A122" s="196" t="s">
        <v>534</v>
      </c>
      <c r="B122" s="188"/>
      <c r="G122" s="485"/>
      <c r="H122" s="486"/>
      <c r="I122" s="193"/>
      <c r="J122" s="469"/>
      <c r="K122" s="469"/>
      <c r="L122" s="192" t="s">
        <v>535</v>
      </c>
      <c r="P122" s="514"/>
      <c r="Q122" s="197" t="s">
        <v>536</v>
      </c>
      <c r="R122" s="224">
        <v>4</v>
      </c>
      <c r="S122" s="224">
        <v>3.5</v>
      </c>
      <c r="T122" s="189">
        <v>3</v>
      </c>
      <c r="U122" s="189">
        <v>2.5</v>
      </c>
      <c r="V122" s="189">
        <v>2</v>
      </c>
      <c r="W122" s="189">
        <v>1.5</v>
      </c>
      <c r="X122" s="189">
        <v>1</v>
      </c>
      <c r="Y122" s="189">
        <v>2</v>
      </c>
      <c r="Z122" s="189">
        <v>1</v>
      </c>
      <c r="AA122" s="189">
        <v>3</v>
      </c>
      <c r="AB122" s="189">
        <v>1.5</v>
      </c>
      <c r="AC122" s="189" t="s">
        <v>510</v>
      </c>
      <c r="AD122" s="189" t="s">
        <v>511</v>
      </c>
      <c r="AE122" s="189">
        <v>1</v>
      </c>
      <c r="AF122" s="189" t="s">
        <v>511</v>
      </c>
      <c r="AG122" s="189" t="s">
        <v>510</v>
      </c>
      <c r="AH122" s="189" t="s">
        <v>446</v>
      </c>
      <c r="AI122" s="189" t="s">
        <v>510</v>
      </c>
      <c r="AJ122" s="189" t="s">
        <v>510</v>
      </c>
      <c r="AK122" s="189" t="s">
        <v>510</v>
      </c>
      <c r="AL122" s="189" t="s">
        <v>446</v>
      </c>
      <c r="AM122" s="189" t="s">
        <v>446</v>
      </c>
      <c r="AN122" s="189">
        <v>1</v>
      </c>
      <c r="AO122" s="189">
        <v>0.5</v>
      </c>
      <c r="AP122" s="189">
        <v>2</v>
      </c>
      <c r="AQ122" s="189">
        <v>1</v>
      </c>
      <c r="AR122" s="189" t="s">
        <v>510</v>
      </c>
      <c r="AS122" s="189" t="s">
        <v>510</v>
      </c>
      <c r="AT122" s="189">
        <v>1</v>
      </c>
      <c r="AU122" s="189">
        <v>1</v>
      </c>
      <c r="AV122" s="189">
        <v>0.5</v>
      </c>
      <c r="AW122" s="189" t="s">
        <v>510</v>
      </c>
      <c r="AX122" s="189">
        <v>1</v>
      </c>
      <c r="AY122" s="189" t="s">
        <v>510</v>
      </c>
      <c r="AZ122" s="189" t="s">
        <v>510</v>
      </c>
      <c r="BA122" s="189">
        <f t="shared" si="2"/>
        <v>34</v>
      </c>
    </row>
    <row r="123" spans="1:53" ht="14" thickTop="1" thickBot="1">
      <c r="A123" s="196" t="s">
        <v>537</v>
      </c>
      <c r="B123" s="188"/>
      <c r="G123" s="485"/>
      <c r="H123" s="486"/>
      <c r="I123" s="193"/>
      <c r="J123" s="489" t="s">
        <v>538</v>
      </c>
      <c r="K123" s="489"/>
      <c r="L123" s="192" t="s">
        <v>539</v>
      </c>
      <c r="P123" s="198"/>
      <c r="Q123" s="199"/>
      <c r="R123" s="200"/>
      <c r="S123" s="200"/>
      <c r="T123" s="200"/>
      <c r="U123" s="200"/>
      <c r="V123" s="200"/>
      <c r="W123" s="200"/>
      <c r="X123" s="200"/>
      <c r="Y123" s="200"/>
      <c r="Z123" s="200"/>
      <c r="AA123" s="200"/>
      <c r="AB123" s="200"/>
      <c r="AC123" s="200"/>
      <c r="AD123" s="200"/>
      <c r="AE123" s="200"/>
      <c r="AF123" s="200"/>
      <c r="AG123" s="200"/>
      <c r="AH123" s="200"/>
      <c r="AI123" s="200"/>
      <c r="AJ123" s="200"/>
      <c r="AK123" s="199"/>
      <c r="AL123" s="199"/>
      <c r="AM123" s="199"/>
      <c r="AN123" s="199"/>
      <c r="AO123" s="200"/>
      <c r="AP123" s="200"/>
      <c r="AQ123" s="200"/>
      <c r="AR123" s="200"/>
      <c r="AS123" s="200"/>
      <c r="AT123" s="200"/>
      <c r="AU123" s="200"/>
      <c r="AV123" s="200"/>
      <c r="AW123" s="200"/>
      <c r="AX123" s="200"/>
      <c r="AY123" s="200"/>
      <c r="AZ123" s="200"/>
      <c r="BA123" s="201">
        <f>SUM(R123:AZ123)</f>
        <v>0</v>
      </c>
    </row>
    <row r="124" spans="1:53" ht="19.5" thickTop="1">
      <c r="A124" s="196" t="s">
        <v>540</v>
      </c>
      <c r="B124" s="188"/>
      <c r="G124" s="485"/>
      <c r="H124" s="486"/>
      <c r="I124" s="193"/>
      <c r="J124" s="489" t="s">
        <v>541</v>
      </c>
      <c r="K124" s="489"/>
      <c r="L124" s="192" t="s">
        <v>542</v>
      </c>
      <c r="P124" s="490" t="s">
        <v>414</v>
      </c>
      <c r="Q124" s="491"/>
      <c r="R124" s="494" t="s">
        <v>415</v>
      </c>
      <c r="S124" s="497"/>
      <c r="T124" s="497"/>
      <c r="U124" s="497"/>
      <c r="V124" s="497"/>
      <c r="W124" s="497"/>
      <c r="X124" s="495"/>
      <c r="Y124" s="494" t="s">
        <v>416</v>
      </c>
      <c r="Z124" s="495"/>
      <c r="AA124" s="494" t="s">
        <v>417</v>
      </c>
      <c r="AB124" s="495"/>
      <c r="AC124" s="494" t="s">
        <v>418</v>
      </c>
      <c r="AD124" s="495"/>
      <c r="AE124" s="492" t="s">
        <v>419</v>
      </c>
      <c r="AF124" s="493"/>
      <c r="AG124" s="492" t="s">
        <v>420</v>
      </c>
      <c r="AH124" s="496"/>
      <c r="AI124" s="493"/>
      <c r="AJ124" s="463" t="s">
        <v>421</v>
      </c>
      <c r="AK124" s="463"/>
      <c r="AL124" s="463"/>
      <c r="AM124" s="463"/>
      <c r="AN124" s="470" t="s">
        <v>422</v>
      </c>
      <c r="AO124" s="470" t="s">
        <v>423</v>
      </c>
      <c r="AP124" s="492" t="s">
        <v>424</v>
      </c>
      <c r="AQ124" s="493"/>
      <c r="AR124" s="494" t="s">
        <v>425</v>
      </c>
      <c r="AS124" s="495"/>
      <c r="AT124" s="202" t="s">
        <v>426</v>
      </c>
      <c r="AU124" s="492" t="s">
        <v>427</v>
      </c>
      <c r="AV124" s="493"/>
      <c r="AW124" s="202" t="s">
        <v>428</v>
      </c>
      <c r="AX124" s="202" t="s">
        <v>429</v>
      </c>
      <c r="AY124" s="202" t="s">
        <v>430</v>
      </c>
      <c r="AZ124" s="202" t="s">
        <v>431</v>
      </c>
      <c r="BA124" s="202" t="s">
        <v>432</v>
      </c>
    </row>
    <row r="125" spans="1:53">
      <c r="A125" s="196" t="s">
        <v>543</v>
      </c>
      <c r="B125" s="188"/>
      <c r="G125" s="485"/>
      <c r="H125" s="486"/>
      <c r="I125" s="193"/>
      <c r="J125" s="469"/>
      <c r="K125" s="469"/>
      <c r="L125" s="192" t="s">
        <v>544</v>
      </c>
      <c r="P125" s="466"/>
      <c r="Q125" s="467"/>
      <c r="R125" s="222" t="s">
        <v>617</v>
      </c>
      <c r="S125" s="222" t="s">
        <v>617</v>
      </c>
      <c r="T125" s="222" t="s">
        <v>433</v>
      </c>
      <c r="U125" s="178" t="s">
        <v>434</v>
      </c>
      <c r="V125" s="178" t="s">
        <v>435</v>
      </c>
      <c r="W125" s="178" t="s">
        <v>436</v>
      </c>
      <c r="X125" s="178" t="s">
        <v>437</v>
      </c>
      <c r="Y125" s="178" t="s">
        <v>438</v>
      </c>
      <c r="Z125" s="178" t="s">
        <v>439</v>
      </c>
      <c r="AA125" s="178" t="s">
        <v>438</v>
      </c>
      <c r="AB125" s="178" t="s">
        <v>439</v>
      </c>
      <c r="AC125" s="178" t="s">
        <v>438</v>
      </c>
      <c r="AD125" s="178" t="s">
        <v>439</v>
      </c>
      <c r="AE125" s="178" t="s">
        <v>438</v>
      </c>
      <c r="AF125" s="178" t="s">
        <v>439</v>
      </c>
      <c r="AG125" s="178" t="s">
        <v>438</v>
      </c>
      <c r="AH125" s="250"/>
      <c r="AI125" s="178" t="s">
        <v>439</v>
      </c>
      <c r="AJ125" s="178" t="s">
        <v>440</v>
      </c>
      <c r="AK125" s="178" t="s">
        <v>441</v>
      </c>
      <c r="AL125" s="178" t="s">
        <v>442</v>
      </c>
      <c r="AM125" s="178" t="s">
        <v>443</v>
      </c>
      <c r="AN125" s="463"/>
      <c r="AO125" s="463"/>
      <c r="AP125" s="178" t="s">
        <v>438</v>
      </c>
      <c r="AQ125" s="178" t="s">
        <v>439</v>
      </c>
      <c r="AR125" s="178" t="s">
        <v>438</v>
      </c>
      <c r="AS125" s="178" t="s">
        <v>439</v>
      </c>
      <c r="AT125" s="179"/>
      <c r="AU125" s="178" t="s">
        <v>438</v>
      </c>
      <c r="AV125" s="178" t="s">
        <v>439</v>
      </c>
      <c r="AW125" s="179"/>
      <c r="AX125" s="179"/>
      <c r="AY125" s="179"/>
      <c r="AZ125" s="179"/>
      <c r="BA125" s="179"/>
    </row>
    <row r="126" spans="1:53">
      <c r="A126" s="196" t="s">
        <v>545</v>
      </c>
      <c r="B126" s="188"/>
      <c r="G126" s="485"/>
      <c r="H126" s="486"/>
      <c r="I126" s="193"/>
      <c r="J126" s="456"/>
      <c r="K126" s="458"/>
      <c r="L126" s="193" t="s">
        <v>546</v>
      </c>
      <c r="R126" s="176">
        <v>2</v>
      </c>
      <c r="S126" s="176">
        <v>3</v>
      </c>
      <c r="T126" s="176">
        <v>4</v>
      </c>
      <c r="U126" s="176">
        <v>5</v>
      </c>
      <c r="V126" s="176">
        <v>6</v>
      </c>
      <c r="W126" s="176">
        <v>7</v>
      </c>
      <c r="X126" s="176">
        <v>8</v>
      </c>
      <c r="Y126" s="176">
        <v>9</v>
      </c>
      <c r="Z126" s="176">
        <v>10</v>
      </c>
      <c r="AA126" s="176">
        <v>11</v>
      </c>
      <c r="AB126" s="176">
        <v>12</v>
      </c>
      <c r="AC126" s="176">
        <v>13</v>
      </c>
      <c r="AD126" s="176">
        <v>14</v>
      </c>
      <c r="AE126" s="176">
        <v>15</v>
      </c>
      <c r="AF126" s="176">
        <v>16</v>
      </c>
      <c r="AG126" s="176">
        <v>17</v>
      </c>
      <c r="AH126" s="176">
        <v>18</v>
      </c>
      <c r="AI126" s="176">
        <v>19</v>
      </c>
      <c r="AJ126" s="176">
        <v>21</v>
      </c>
      <c r="AK126" s="176">
        <v>22</v>
      </c>
      <c r="AL126" s="176">
        <v>23</v>
      </c>
      <c r="AM126" s="176">
        <v>24</v>
      </c>
      <c r="AN126" s="176">
        <v>25</v>
      </c>
      <c r="AO126" s="176">
        <v>26</v>
      </c>
      <c r="AP126" s="176">
        <v>27</v>
      </c>
      <c r="AQ126" s="176">
        <v>28</v>
      </c>
      <c r="AR126" s="176">
        <v>29</v>
      </c>
      <c r="AS126" s="176">
        <v>30</v>
      </c>
      <c r="AT126" s="176">
        <v>31</v>
      </c>
      <c r="AU126" s="176">
        <v>32</v>
      </c>
      <c r="AV126" s="176">
        <v>33</v>
      </c>
      <c r="AW126" s="176">
        <v>34</v>
      </c>
      <c r="AX126" s="176">
        <v>35</v>
      </c>
      <c r="AY126" s="176">
        <v>36</v>
      </c>
      <c r="AZ126" s="176">
        <v>37</v>
      </c>
      <c r="BA126" s="176">
        <v>38</v>
      </c>
    </row>
    <row r="127" spans="1:53">
      <c r="A127" s="196" t="s">
        <v>547</v>
      </c>
      <c r="B127" s="188"/>
      <c r="G127" s="487"/>
      <c r="H127" s="488"/>
      <c r="I127" s="193"/>
      <c r="J127" s="456"/>
      <c r="K127" s="458"/>
      <c r="L127" s="193"/>
    </row>
    <row r="128" spans="1:53">
      <c r="A128" s="196" t="s">
        <v>548</v>
      </c>
      <c r="B128" s="188"/>
    </row>
    <row r="129" spans="1:29">
      <c r="A129" s="196" t="s">
        <v>549</v>
      </c>
      <c r="B129" s="188"/>
    </row>
    <row r="130" spans="1:29">
      <c r="A130" s="196" t="s">
        <v>550</v>
      </c>
      <c r="B130" s="188"/>
      <c r="O130" s="499" t="s">
        <v>551</v>
      </c>
      <c r="P130" s="499"/>
      <c r="Q130" s="170"/>
    </row>
    <row r="131" spans="1:29">
      <c r="A131" s="196" t="s">
        <v>552</v>
      </c>
      <c r="B131" s="188"/>
      <c r="E131" s="225" t="s">
        <v>619</v>
      </c>
      <c r="F131" s="509" t="s">
        <v>693</v>
      </c>
      <c r="G131" s="510"/>
      <c r="O131" s="500" t="s">
        <v>474</v>
      </c>
      <c r="P131" s="501"/>
      <c r="Q131" s="183" t="s">
        <v>553</v>
      </c>
    </row>
    <row r="132" spans="1:29">
      <c r="A132" s="196" t="s">
        <v>554</v>
      </c>
      <c r="B132" s="188"/>
      <c r="E132" s="226" t="s">
        <v>620</v>
      </c>
      <c r="F132" s="509" t="s">
        <v>694</v>
      </c>
      <c r="G132" s="510"/>
      <c r="O132" s="502"/>
      <c r="P132" s="503"/>
      <c r="Q132" s="183" t="s">
        <v>555</v>
      </c>
    </row>
    <row r="133" spans="1:29">
      <c r="A133" s="196" t="s">
        <v>556</v>
      </c>
      <c r="B133" s="188"/>
      <c r="E133" s="226" t="s">
        <v>621</v>
      </c>
      <c r="F133" s="509" t="s">
        <v>695</v>
      </c>
      <c r="G133" s="510"/>
      <c r="O133" s="504" t="s">
        <v>477</v>
      </c>
      <c r="P133" s="505"/>
      <c r="Q133" s="183" t="s">
        <v>557</v>
      </c>
    </row>
    <row r="134" spans="1:29">
      <c r="A134" s="196" t="s">
        <v>558</v>
      </c>
      <c r="B134" s="188"/>
      <c r="E134" s="226" t="s">
        <v>622</v>
      </c>
      <c r="F134" s="509" t="s">
        <v>696</v>
      </c>
      <c r="G134" s="510"/>
    </row>
    <row r="135" spans="1:29">
      <c r="A135" s="196" t="s">
        <v>559</v>
      </c>
      <c r="B135" s="188"/>
      <c r="E135" s="226" t="s">
        <v>623</v>
      </c>
      <c r="F135" s="509" t="s">
        <v>697</v>
      </c>
      <c r="G135" s="510"/>
      <c r="O135" s="87" t="s">
        <v>560</v>
      </c>
    </row>
    <row r="136" spans="1:29" ht="22">
      <c r="A136" s="196" t="s">
        <v>561</v>
      </c>
      <c r="B136" s="188"/>
      <c r="O136" s="203" t="s">
        <v>348</v>
      </c>
      <c r="P136" s="204"/>
      <c r="Q136" s="205" t="s">
        <v>359</v>
      </c>
      <c r="R136" s="506" t="s">
        <v>361</v>
      </c>
      <c r="S136" s="507"/>
      <c r="T136" s="507"/>
      <c r="U136" s="507"/>
      <c r="V136" s="507"/>
      <c r="W136" s="507"/>
      <c r="X136" s="507"/>
      <c r="Y136" s="507"/>
      <c r="Z136" s="507"/>
      <c r="AA136" s="507"/>
      <c r="AB136" s="507"/>
      <c r="AC136" s="508"/>
    </row>
    <row r="137" spans="1:29" ht="22">
      <c r="A137" s="196" t="s">
        <v>562</v>
      </c>
      <c r="B137" s="188"/>
      <c r="O137" s="203" t="s">
        <v>554</v>
      </c>
      <c r="P137" s="204"/>
      <c r="Q137" s="205" t="s">
        <v>563</v>
      </c>
      <c r="R137" s="506" t="s">
        <v>564</v>
      </c>
      <c r="S137" s="507"/>
      <c r="T137" s="507"/>
      <c r="U137" s="507"/>
      <c r="V137" s="507"/>
      <c r="W137" s="507"/>
      <c r="X137" s="507"/>
      <c r="Y137" s="507"/>
      <c r="Z137" s="507"/>
      <c r="AA137" s="507"/>
      <c r="AB137" s="507"/>
      <c r="AC137" s="508"/>
    </row>
    <row r="138" spans="1:29">
      <c r="A138" s="196" t="s">
        <v>565</v>
      </c>
      <c r="B138" s="188"/>
      <c r="O138" s="203" t="s">
        <v>566</v>
      </c>
      <c r="P138" s="204"/>
      <c r="Q138" s="183" t="s">
        <v>567</v>
      </c>
      <c r="R138" s="478" t="s">
        <v>568</v>
      </c>
      <c r="S138" s="479"/>
      <c r="T138" s="479"/>
      <c r="U138" s="479"/>
      <c r="V138" s="479"/>
      <c r="W138" s="479"/>
      <c r="X138" s="479"/>
      <c r="Y138" s="479"/>
      <c r="Z138" s="479"/>
      <c r="AA138" s="479"/>
      <c r="AB138" s="479"/>
      <c r="AC138" s="498"/>
    </row>
    <row r="139" spans="1:29">
      <c r="A139" s="196" t="s">
        <v>569</v>
      </c>
      <c r="B139" s="188"/>
      <c r="O139" s="203" t="s">
        <v>547</v>
      </c>
      <c r="P139" s="204"/>
      <c r="Q139" s="183" t="s">
        <v>570</v>
      </c>
      <c r="R139" s="478" t="s">
        <v>571</v>
      </c>
      <c r="S139" s="479"/>
      <c r="T139" s="479"/>
      <c r="U139" s="479"/>
      <c r="V139" s="479"/>
      <c r="W139" s="479"/>
      <c r="X139" s="479"/>
      <c r="Y139" s="479"/>
      <c r="Z139" s="479"/>
      <c r="AA139" s="479"/>
      <c r="AB139" s="479"/>
      <c r="AC139" s="498"/>
    </row>
    <row r="140" spans="1:29">
      <c r="A140" s="196" t="s">
        <v>572</v>
      </c>
      <c r="B140" s="188"/>
      <c r="O140" s="206" t="s">
        <v>548</v>
      </c>
      <c r="P140" s="207"/>
      <c r="Q140" s="183" t="s">
        <v>573</v>
      </c>
      <c r="R140" s="208" t="s">
        <v>574</v>
      </c>
      <c r="S140" s="217"/>
      <c r="T140" s="217"/>
      <c r="U140" s="209"/>
      <c r="V140" s="209"/>
      <c r="W140" s="209"/>
      <c r="X140" s="209"/>
      <c r="Y140" s="209"/>
      <c r="Z140" s="209"/>
      <c r="AA140" s="209"/>
      <c r="AB140" s="209"/>
      <c r="AC140" s="210"/>
    </row>
    <row r="141" spans="1:29">
      <c r="A141" s="196" t="s">
        <v>575</v>
      </c>
      <c r="B141" s="188"/>
    </row>
    <row r="142" spans="1:29">
      <c r="A142" s="196" t="s">
        <v>566</v>
      </c>
      <c r="B142" s="188"/>
    </row>
    <row r="143" spans="1:29">
      <c r="A143" s="196" t="s">
        <v>576</v>
      </c>
      <c r="B143" s="188"/>
      <c r="O143" s="211" t="s">
        <v>577</v>
      </c>
      <c r="P143" s="211"/>
      <c r="Q143" s="170"/>
    </row>
    <row r="144" spans="1:29">
      <c r="A144" s="196" t="s">
        <v>578</v>
      </c>
      <c r="B144" s="188"/>
      <c r="O144" s="212" t="s">
        <v>474</v>
      </c>
      <c r="P144" s="213"/>
      <c r="Q144" s="183" t="s">
        <v>579</v>
      </c>
    </row>
    <row r="145" spans="1:17">
      <c r="A145" s="196" t="s">
        <v>580</v>
      </c>
      <c r="B145" s="188"/>
      <c r="O145" s="214"/>
      <c r="P145" s="215"/>
      <c r="Q145" s="183" t="s">
        <v>581</v>
      </c>
    </row>
    <row r="146" spans="1:17">
      <c r="A146" s="196" t="s">
        <v>582</v>
      </c>
      <c r="B146" s="188"/>
      <c r="O146" s="212" t="s">
        <v>477</v>
      </c>
      <c r="P146" s="213"/>
      <c r="Q146" s="183" t="s">
        <v>583</v>
      </c>
    </row>
    <row r="147" spans="1:17">
      <c r="A147" s="196" t="s">
        <v>584</v>
      </c>
      <c r="B147" s="188"/>
      <c r="O147" s="214"/>
      <c r="P147" s="215"/>
      <c r="Q147" s="183" t="s">
        <v>585</v>
      </c>
    </row>
    <row r="148" spans="1:17">
      <c r="A148" s="196" t="s">
        <v>586</v>
      </c>
      <c r="B148" s="188"/>
    </row>
    <row r="149" spans="1:17" ht="13.5" customHeight="1"/>
    <row r="150" spans="1:17">
      <c r="O150" s="167" t="s">
        <v>587</v>
      </c>
    </row>
    <row r="151" spans="1:17">
      <c r="O151" s="392" t="s">
        <v>756</v>
      </c>
      <c r="P151" s="393"/>
    </row>
    <row r="152" spans="1:17">
      <c r="O152" s="390"/>
      <c r="P152" s="391"/>
    </row>
    <row r="157" spans="1:17" ht="13.5" customHeight="1"/>
    <row r="161" ht="13.5" customHeight="1"/>
    <row r="165" ht="13.5" customHeight="1"/>
    <row r="168" ht="13.5" customHeight="1"/>
    <row r="171" ht="13.5" customHeight="1"/>
  </sheetData>
  <sheetProtection selectLockedCells="1" selectUnlockedCells="1"/>
  <protectedRanges>
    <protectedRange sqref="G1:N1" name="範囲1"/>
  </protectedRanges>
  <mergeCells count="293">
    <mergeCell ref="F131:G131"/>
    <mergeCell ref="F132:G132"/>
    <mergeCell ref="F133:G133"/>
    <mergeCell ref="F134:G134"/>
    <mergeCell ref="F135:G135"/>
    <mergeCell ref="F20:G20"/>
    <mergeCell ref="F21:G21"/>
    <mergeCell ref="R137:AC137"/>
    <mergeCell ref="R138:AC138"/>
    <mergeCell ref="J118:K118"/>
    <mergeCell ref="P118:P120"/>
    <mergeCell ref="J119:K119"/>
    <mergeCell ref="J120:K120"/>
    <mergeCell ref="J121:K121"/>
    <mergeCell ref="P121:P122"/>
    <mergeCell ref="J122:K122"/>
    <mergeCell ref="P115:P117"/>
    <mergeCell ref="P99:P106"/>
    <mergeCell ref="C70:H71"/>
    <mergeCell ref="N70:N71"/>
    <mergeCell ref="D82:N82"/>
    <mergeCell ref="D83:N83"/>
    <mergeCell ref="D67:E67"/>
    <mergeCell ref="F67:G67"/>
    <mergeCell ref="R139:AC139"/>
    <mergeCell ref="O151:P151"/>
    <mergeCell ref="O152:P152"/>
    <mergeCell ref="J126:K126"/>
    <mergeCell ref="J127:K127"/>
    <mergeCell ref="O130:P130"/>
    <mergeCell ref="O131:P132"/>
    <mergeCell ref="O133:P133"/>
    <mergeCell ref="R136:AC136"/>
    <mergeCell ref="AP124:AQ124"/>
    <mergeCell ref="AR124:AS124"/>
    <mergeCell ref="AU124:AV124"/>
    <mergeCell ref="J125:K125"/>
    <mergeCell ref="AC124:AD124"/>
    <mergeCell ref="AE124:AF124"/>
    <mergeCell ref="AG124:AI124"/>
    <mergeCell ref="AJ124:AM124"/>
    <mergeCell ref="R124:X124"/>
    <mergeCell ref="Y124:Z124"/>
    <mergeCell ref="AA124:AB124"/>
    <mergeCell ref="G117:H127"/>
    <mergeCell ref="J117:K117"/>
    <mergeCell ref="J123:K123"/>
    <mergeCell ref="J124:K124"/>
    <mergeCell ref="P124:Q125"/>
    <mergeCell ref="E114:F114"/>
    <mergeCell ref="J114:K114"/>
    <mergeCell ref="AN124:AN125"/>
    <mergeCell ref="AO124:AO125"/>
    <mergeCell ref="C111:D111"/>
    <mergeCell ref="E111:F111"/>
    <mergeCell ref="G111:H116"/>
    <mergeCell ref="J111:K111"/>
    <mergeCell ref="A115:B116"/>
    <mergeCell ref="C115:D115"/>
    <mergeCell ref="E115:F115"/>
    <mergeCell ref="J115:K115"/>
    <mergeCell ref="C116:D116"/>
    <mergeCell ref="E116:F116"/>
    <mergeCell ref="J116:K11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111:B112"/>
    <mergeCell ref="AU89:AV89"/>
    <mergeCell ref="P91:P98"/>
    <mergeCell ref="A96:B96"/>
    <mergeCell ref="C96:D96"/>
    <mergeCell ref="E96:F96"/>
    <mergeCell ref="G96:N96"/>
    <mergeCell ref="C97:D97"/>
    <mergeCell ref="G97:N97"/>
    <mergeCell ref="AE89:AF89"/>
    <mergeCell ref="AG89:AI89"/>
    <mergeCell ref="AJ89:AM89"/>
    <mergeCell ref="AN89:AN90"/>
    <mergeCell ref="AO89:AO90"/>
    <mergeCell ref="P89:Q90"/>
    <mergeCell ref="R89:X89"/>
    <mergeCell ref="Y89:Z89"/>
    <mergeCell ref="AA89:AB89"/>
    <mergeCell ref="AC89:AD89"/>
    <mergeCell ref="C98:D98"/>
    <mergeCell ref="G98:N98"/>
    <mergeCell ref="B65:B66"/>
    <mergeCell ref="C65:C66"/>
    <mergeCell ref="D65:E66"/>
    <mergeCell ref="F65:G65"/>
    <mergeCell ref="H65:H66"/>
    <mergeCell ref="L65:N66"/>
    <mergeCell ref="F66:G66"/>
    <mergeCell ref="AP89:AQ89"/>
    <mergeCell ref="AR89:AS89"/>
    <mergeCell ref="C69:G69"/>
    <mergeCell ref="L69:N69"/>
    <mergeCell ref="L67:N67"/>
    <mergeCell ref="D68:E68"/>
    <mergeCell ref="F68:G68"/>
    <mergeCell ref="L68:N68"/>
    <mergeCell ref="D63:E64"/>
    <mergeCell ref="F63:G63"/>
    <mergeCell ref="H63:H64"/>
    <mergeCell ref="L63:N64"/>
    <mergeCell ref="F64:G64"/>
    <mergeCell ref="A60:A62"/>
    <mergeCell ref="B60:B62"/>
    <mergeCell ref="C60:C62"/>
    <mergeCell ref="D60:E62"/>
    <mergeCell ref="F60:G60"/>
    <mergeCell ref="H60:H62"/>
    <mergeCell ref="A65:A66"/>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F45:G45"/>
    <mergeCell ref="F47:G47"/>
    <mergeCell ref="L39:N39"/>
    <mergeCell ref="F41:G41"/>
    <mergeCell ref="L41:N41"/>
    <mergeCell ref="F42:G42"/>
    <mergeCell ref="L42:N42"/>
    <mergeCell ref="M36:N36"/>
    <mergeCell ref="F37:G37"/>
    <mergeCell ref="M37:N37"/>
    <mergeCell ref="F38:G38"/>
    <mergeCell ref="M38:N38"/>
    <mergeCell ref="F40:G40"/>
    <mergeCell ref="A36:A38"/>
    <mergeCell ref="B36:B38"/>
    <mergeCell ref="C36:C38"/>
    <mergeCell ref="D36:E38"/>
    <mergeCell ref="F36:G36"/>
    <mergeCell ref="H36:H38"/>
    <mergeCell ref="A39:A42"/>
    <mergeCell ref="B39:B42"/>
    <mergeCell ref="C39:C42"/>
    <mergeCell ref="D39:E42"/>
    <mergeCell ref="F39:G39"/>
    <mergeCell ref="H39:H42"/>
    <mergeCell ref="A33:A35"/>
    <mergeCell ref="B33:B35"/>
    <mergeCell ref="C33:C35"/>
    <mergeCell ref="D33:E35"/>
    <mergeCell ref="F33:G33"/>
    <mergeCell ref="H33:H35"/>
    <mergeCell ref="L33:N33"/>
    <mergeCell ref="F34:G34"/>
    <mergeCell ref="L34:N34"/>
    <mergeCell ref="F35:G35"/>
    <mergeCell ref="L35:N35"/>
    <mergeCell ref="A30:A32"/>
    <mergeCell ref="B30:B32"/>
    <mergeCell ref="C30:C32"/>
    <mergeCell ref="D30:E32"/>
    <mergeCell ref="F30:G30"/>
    <mergeCell ref="H30:H32"/>
    <mergeCell ref="L30:N31"/>
    <mergeCell ref="F31:G31"/>
    <mergeCell ref="F32:G32"/>
    <mergeCell ref="L32:N32"/>
    <mergeCell ref="A27:A29"/>
    <mergeCell ref="B27:B29"/>
    <mergeCell ref="C27:C29"/>
    <mergeCell ref="D27:E29"/>
    <mergeCell ref="F27:G27"/>
    <mergeCell ref="H27:H29"/>
    <mergeCell ref="A19:A26"/>
    <mergeCell ref="B19:B26"/>
    <mergeCell ref="L27:N28"/>
    <mergeCell ref="F28:G28"/>
    <mergeCell ref="F29:G29"/>
    <mergeCell ref="L29:N29"/>
    <mergeCell ref="D22:E22"/>
    <mergeCell ref="F23:G23"/>
    <mergeCell ref="L22:N22"/>
    <mergeCell ref="F24:G24"/>
    <mergeCell ref="L24:N24"/>
    <mergeCell ref="C12:D12"/>
    <mergeCell ref="E12:F12"/>
    <mergeCell ref="C11:D11"/>
    <mergeCell ref="E11:F11"/>
    <mergeCell ref="C18:E18"/>
    <mergeCell ref="F18:G18"/>
    <mergeCell ref="L18:N18"/>
    <mergeCell ref="C19:C26"/>
    <mergeCell ref="F19:G19"/>
    <mergeCell ref="H19:H26"/>
    <mergeCell ref="L19:N19"/>
    <mergeCell ref="F22:G22"/>
    <mergeCell ref="F25:G25"/>
    <mergeCell ref="L25:N25"/>
    <mergeCell ref="F26:G26"/>
    <mergeCell ref="L26:N26"/>
    <mergeCell ref="A15:A17"/>
    <mergeCell ref="B15:B17"/>
    <mergeCell ref="C15:D15"/>
    <mergeCell ref="E15:F15"/>
    <mergeCell ref="C16:D16"/>
    <mergeCell ref="E16:F16"/>
    <mergeCell ref="C14:D14"/>
    <mergeCell ref="E14:F14"/>
    <mergeCell ref="C13:D13"/>
    <mergeCell ref="E13:F13"/>
    <mergeCell ref="G6:N6"/>
    <mergeCell ref="B1:B3"/>
    <mergeCell ref="G1:N1"/>
    <mergeCell ref="C2:N2"/>
    <mergeCell ref="C3:N3"/>
    <mergeCell ref="A4:B4"/>
    <mergeCell ref="I4:N4"/>
    <mergeCell ref="A8:B10"/>
    <mergeCell ref="D5:F5"/>
    <mergeCell ref="C8:G8"/>
    <mergeCell ref="C9:G9"/>
    <mergeCell ref="C10:D10"/>
    <mergeCell ref="E10:F10"/>
  </mergeCells>
  <phoneticPr fontId="4"/>
  <conditionalFormatting sqref="B19:B21">
    <cfRule type="colorScale" priority="84">
      <colorScale>
        <cfvo type="min"/>
        <cfvo type="percentile" val="50"/>
        <cfvo type="max"/>
        <color rgb="FFF8696B"/>
        <color rgb="FFFFEB84"/>
        <color rgb="FF63BE7B"/>
      </colorScale>
    </cfRule>
    <cfRule type="dataBar" priority="83">
      <dataBar>
        <cfvo type="min"/>
        <cfvo type="max"/>
        <color rgb="FF638EC6"/>
      </dataBar>
      <extLst>
        <ext xmlns:x14="http://schemas.microsoft.com/office/spreadsheetml/2009/9/main" uri="{B025F937-C7B1-47D3-B67F-A62EFF666E3E}">
          <x14:id>{CF2038BA-E8E1-4F02-B87C-F62657296DA2}</x14:id>
        </ext>
      </extLst>
    </cfRule>
  </conditionalFormatting>
  <conditionalFormatting sqref="B27:B28">
    <cfRule type="colorScale" priority="81">
      <colorScale>
        <cfvo type="min"/>
        <cfvo type="percentile" val="50"/>
        <cfvo type="max"/>
        <color rgb="FFF8696B"/>
        <color rgb="FFFFEB84"/>
        <color rgb="FF63BE7B"/>
      </colorScale>
    </cfRule>
    <cfRule type="dataBar" priority="80">
      <dataBar>
        <cfvo type="min"/>
        <cfvo type="max"/>
        <color rgb="FF638EC6"/>
      </dataBar>
      <extLst>
        <ext xmlns:x14="http://schemas.microsoft.com/office/spreadsheetml/2009/9/main" uri="{B025F937-C7B1-47D3-B67F-A62EFF666E3E}">
          <x14:id>{D0EA9DF6-EE4F-4BDC-A368-185BBA2A26DE}</x14:id>
        </ext>
      </extLst>
    </cfRule>
  </conditionalFormatting>
  <conditionalFormatting sqref="B30">
    <cfRule type="dataBar" priority="76">
      <dataBar>
        <cfvo type="min"/>
        <cfvo type="max"/>
        <color rgb="FF638EC6"/>
      </dataBar>
      <extLst>
        <ext xmlns:x14="http://schemas.microsoft.com/office/spreadsheetml/2009/9/main" uri="{B025F937-C7B1-47D3-B67F-A62EFF666E3E}">
          <x14:id>{B861D335-DBC7-4D28-942C-5F568988CFF1}</x14:id>
        </ext>
      </extLst>
    </cfRule>
    <cfRule type="colorScale" priority="77">
      <colorScale>
        <cfvo type="min"/>
        <cfvo type="percentile" val="50"/>
        <cfvo type="max"/>
        <color rgb="FFF8696B"/>
        <color rgb="FFFFEB84"/>
        <color rgb="FF63BE7B"/>
      </colorScale>
    </cfRule>
  </conditionalFormatting>
  <conditionalFormatting sqref="B33:B34">
    <cfRule type="dataBar" priority="72">
      <dataBar>
        <cfvo type="min"/>
        <cfvo type="max"/>
        <color rgb="FF638EC6"/>
      </dataBar>
      <extLst>
        <ext xmlns:x14="http://schemas.microsoft.com/office/spreadsheetml/2009/9/main" uri="{B025F937-C7B1-47D3-B67F-A62EFF666E3E}">
          <x14:id>{E810457E-8E99-4B85-94D9-3E475BCD9513}</x14:id>
        </ext>
      </extLst>
    </cfRule>
    <cfRule type="colorScale" priority="73">
      <colorScale>
        <cfvo type="min"/>
        <cfvo type="percentile" val="50"/>
        <cfvo type="max"/>
        <color rgb="FFF8696B"/>
        <color rgb="FFFFEB84"/>
        <color rgb="FF63BE7B"/>
      </colorScale>
    </cfRule>
  </conditionalFormatting>
  <conditionalFormatting sqref="B36">
    <cfRule type="dataBar" priority="74">
      <dataBar>
        <cfvo type="min"/>
        <cfvo type="max"/>
        <color rgb="FF638EC6"/>
      </dataBar>
      <extLst>
        <ext xmlns:x14="http://schemas.microsoft.com/office/spreadsheetml/2009/9/main" uri="{B025F937-C7B1-47D3-B67F-A62EFF666E3E}">
          <x14:id>{AA9E76FE-E944-4E40-AD9E-C373D290C17A}</x14:id>
        </ext>
      </extLst>
    </cfRule>
    <cfRule type="colorScale" priority="75">
      <colorScale>
        <cfvo type="min"/>
        <cfvo type="percentile" val="50"/>
        <cfvo type="max"/>
        <color rgb="FFF8696B"/>
        <color rgb="FFFFEB84"/>
        <color rgb="FF63BE7B"/>
      </colorScale>
    </cfRule>
  </conditionalFormatting>
  <conditionalFormatting sqref="B39:B40">
    <cfRule type="colorScale" priority="52">
      <colorScale>
        <cfvo type="min"/>
        <cfvo type="percentile" val="50"/>
        <cfvo type="max"/>
        <color rgb="FFF8696B"/>
        <color rgb="FFFFEB84"/>
        <color rgb="FF63BE7B"/>
      </colorScale>
    </cfRule>
    <cfRule type="dataBar" priority="51">
      <dataBar>
        <cfvo type="min"/>
        <cfvo type="max"/>
        <color rgb="FF638EC6"/>
      </dataBar>
      <extLst>
        <ext xmlns:x14="http://schemas.microsoft.com/office/spreadsheetml/2009/9/main" uri="{B025F937-C7B1-47D3-B67F-A62EFF666E3E}">
          <x14:id>{94E6050D-AB34-48F9-9E66-7209CCA87CE9}</x14:id>
        </ext>
      </extLst>
    </cfRule>
  </conditionalFormatting>
  <conditionalFormatting sqref="B43">
    <cfRule type="dataBar" priority="64">
      <dataBar>
        <cfvo type="min"/>
        <cfvo type="max"/>
        <color rgb="FF638EC6"/>
      </dataBar>
      <extLst>
        <ext xmlns:x14="http://schemas.microsoft.com/office/spreadsheetml/2009/9/main" uri="{B025F937-C7B1-47D3-B67F-A62EFF666E3E}">
          <x14:id>{CD05F0DC-ED26-4C8C-AF54-1F9198B90837}</x14:id>
        </ext>
      </extLst>
    </cfRule>
    <cfRule type="colorScale" priority="65">
      <colorScale>
        <cfvo type="min"/>
        <cfvo type="percentile" val="50"/>
        <cfvo type="max"/>
        <color rgb="FFF8696B"/>
        <color rgb="FFFFEB84"/>
        <color rgb="FF63BE7B"/>
      </colorScale>
    </cfRule>
  </conditionalFormatting>
  <conditionalFormatting sqref="B48">
    <cfRule type="colorScale" priority="25">
      <colorScale>
        <cfvo type="min"/>
        <cfvo type="percentile" val="50"/>
        <cfvo type="max"/>
        <color rgb="FFF8696B"/>
        <color rgb="FFFFEB84"/>
        <color rgb="FF63BE7B"/>
      </colorScale>
    </cfRule>
    <cfRule type="dataBar" priority="24">
      <dataBar>
        <cfvo type="min"/>
        <cfvo type="max"/>
        <color rgb="FF638EC6"/>
      </dataBar>
      <extLst>
        <ext xmlns:x14="http://schemas.microsoft.com/office/spreadsheetml/2009/9/main" uri="{B025F937-C7B1-47D3-B67F-A62EFF666E3E}">
          <x14:id>{1ED52680-2603-4EAF-8861-C3AC7177E8A8}</x14:id>
        </ext>
      </extLst>
    </cfRule>
  </conditionalFormatting>
  <conditionalFormatting sqref="B50">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{E83412C4-F24D-4885-87B0-BEA0BBC51BA1}</x14:id>
        </ext>
      </extLst>
    </cfRule>
  </conditionalFormatting>
  <conditionalFormatting sqref="B52:B53">
    <cfRule type="dataBar" priority="70">
      <dataBar>
        <cfvo type="min"/>
        <cfvo type="max"/>
        <color rgb="FF638EC6"/>
      </dataBar>
      <extLst>
        <ext xmlns:x14="http://schemas.microsoft.com/office/spreadsheetml/2009/9/main" uri="{B025F937-C7B1-47D3-B67F-A62EFF666E3E}">
          <x14:id>{F99A276E-C376-4FE4-A86F-816C8AC84393}</x14:id>
        </ext>
      </extLst>
    </cfRule>
    <cfRule type="colorScale" priority="71">
      <colorScale>
        <cfvo type="min"/>
        <cfvo type="percentile" val="50"/>
        <cfvo type="max"/>
        <color rgb="FFF8696B"/>
        <color rgb="FFFFEB84"/>
        <color rgb="FF63BE7B"/>
      </colorScale>
    </cfRule>
  </conditionalFormatting>
  <conditionalFormatting sqref="B55">
    <cfRule type="colorScale" priority="69">
      <colorScale>
        <cfvo type="min"/>
        <cfvo type="percentile" val="50"/>
        <cfvo type="max"/>
        <color rgb="FFF8696B"/>
        <color rgb="FFFFEB84"/>
        <color rgb="FF63BE7B"/>
      </colorScale>
    </cfRule>
    <cfRule type="dataBar" priority="68">
      <dataBar>
        <cfvo type="min"/>
        <cfvo type="max"/>
        <color rgb="FF638EC6"/>
      </dataBar>
      <extLst>
        <ext xmlns:x14="http://schemas.microsoft.com/office/spreadsheetml/2009/9/main" uri="{B025F937-C7B1-47D3-B67F-A62EFF666E3E}">
          <x14:id>{4629772E-B5C1-4664-A93A-576D2D31A9B8}</x14:id>
        </ext>
      </extLst>
    </cfRule>
  </conditionalFormatting>
  <conditionalFormatting sqref="B58">
    <cfRule type="colorScale" priority="61">
      <colorScale>
        <cfvo type="min"/>
        <cfvo type="percentile" val="50"/>
        <cfvo type="max"/>
        <color rgb="FFF8696B"/>
        <color rgb="FFFFEB84"/>
        <color rgb="FF63BE7B"/>
      </colorScale>
    </cfRule>
    <cfRule type="dataBar" priority="60">
      <dataBar>
        <cfvo type="min"/>
        <cfvo type="max"/>
        <color rgb="FF638EC6"/>
      </dataBar>
      <extLst>
        <ext xmlns:x14="http://schemas.microsoft.com/office/spreadsheetml/2009/9/main" uri="{B025F937-C7B1-47D3-B67F-A62EFF666E3E}">
          <x14:id>{22E16966-89F2-48C4-9769-C69E57B35BB8}</x14:id>
        </ext>
      </extLst>
    </cfRule>
  </conditionalFormatting>
  <conditionalFormatting sqref="B60:B61">
    <cfRule type="dataBar" priority="58">
      <dataBar>
        <cfvo type="min"/>
        <cfvo type="max"/>
        <color rgb="FF638EC6"/>
      </dataBar>
      <extLst>
        <ext xmlns:x14="http://schemas.microsoft.com/office/spreadsheetml/2009/9/main" uri="{B025F937-C7B1-47D3-B67F-A62EFF666E3E}">
          <x14:id>{05B80797-DD02-4833-BCC6-DE72BC9EFE53}</x14:id>
        </ext>
      </extLst>
    </cfRule>
    <cfRule type="colorScale" priority="59">
      <colorScale>
        <cfvo type="min"/>
        <cfvo type="percentile" val="50"/>
        <cfvo type="max"/>
        <color rgb="FFF8696B"/>
        <color rgb="FFFFEB84"/>
        <color rgb="FF63BE7B"/>
      </colorScale>
    </cfRule>
  </conditionalFormatting>
  <conditionalFormatting sqref="B63">
    <cfRule type="dataBar" priority="56">
      <dataBar>
        <cfvo type="min"/>
        <cfvo type="max"/>
        <color rgb="FF638EC6"/>
      </dataBar>
      <extLst>
        <ext xmlns:x14="http://schemas.microsoft.com/office/spreadsheetml/2009/9/main" uri="{B025F937-C7B1-47D3-B67F-A62EFF666E3E}">
          <x14:id>{0C1CA65E-DEA5-4553-9A84-2D9ECA81E098}</x14:id>
        </ext>
      </extLst>
    </cfRule>
    <cfRule type="colorScale" priority="57">
      <colorScale>
        <cfvo type="min"/>
        <cfvo type="percentile" val="50"/>
        <cfvo type="max"/>
        <color rgb="FFF8696B"/>
        <color rgb="FFFFEB84"/>
        <color rgb="FF63BE7B"/>
      </colorScale>
    </cfRule>
  </conditionalFormatting>
  <conditionalFormatting sqref="B67:B68 B65">
    <cfRule type="dataBar" priority="54">
      <dataBar>
        <cfvo type="min"/>
        <cfvo type="max"/>
        <color rgb="FF638EC6"/>
      </dataBar>
      <extLst>
        <ext xmlns:x14="http://schemas.microsoft.com/office/spreadsheetml/2009/9/main" uri="{B025F937-C7B1-47D3-B67F-A62EFF666E3E}">
          <x14:id>{8B18C6BE-C09A-4EB5-B7A0-0E4841C89EB4}</x14:id>
        </ext>
      </extLst>
    </cfRule>
    <cfRule type="colorScale" priority="55">
      <colorScale>
        <cfvo type="min"/>
        <cfvo type="percentile" val="50"/>
        <cfvo type="max"/>
        <color rgb="FFF8696B"/>
        <color rgb="FFFFEB84"/>
        <color rgb="FF63BE7B"/>
      </colorScale>
    </cfRule>
  </conditionalFormatting>
  <conditionalFormatting sqref="F19:G20">
    <cfRule type="expression" dxfId="40" priority="21">
      <formula>$I$20="―"</formula>
    </cfRule>
  </conditionalFormatting>
  <conditionalFormatting sqref="F27:N29">
    <cfRule type="expression" dxfId="39" priority="47">
      <formula>$H$27=0</formula>
    </cfRule>
  </conditionalFormatting>
  <conditionalFormatting sqref="F30:N32">
    <cfRule type="expression" dxfId="38" priority="45">
      <formula>$H$30=0</formula>
    </cfRule>
  </conditionalFormatting>
  <conditionalFormatting sqref="F33:N35">
    <cfRule type="expression" dxfId="37" priority="44">
      <formula>$H$33=0</formula>
    </cfRule>
  </conditionalFormatting>
  <conditionalFormatting sqref="F36:N38">
    <cfRule type="expression" dxfId="36" priority="42">
      <formula>$H$36=0</formula>
    </cfRule>
  </conditionalFormatting>
  <conditionalFormatting sqref="F39:N42">
    <cfRule type="expression" dxfId="35" priority="40">
      <formula>$H$39=0</formula>
    </cfRule>
  </conditionalFormatting>
  <conditionalFormatting sqref="F43:N47">
    <cfRule type="expression" dxfId="34" priority="38">
      <formula>$H$43=0</formula>
    </cfRule>
  </conditionalFormatting>
  <conditionalFormatting sqref="F48:N51">
    <cfRule type="expression" dxfId="33" priority="23">
      <formula>$H$50=0</formula>
    </cfRule>
  </conditionalFormatting>
  <conditionalFormatting sqref="F52:N54">
    <cfRule type="expression" dxfId="32" priority="36">
      <formula>$H$52=0</formula>
    </cfRule>
  </conditionalFormatting>
  <conditionalFormatting sqref="F55:N57">
    <cfRule type="expression" dxfId="31" priority="35">
      <formula>$H$55=0</formula>
    </cfRule>
  </conditionalFormatting>
  <conditionalFormatting sqref="F58:N59">
    <cfRule type="expression" dxfId="30" priority="17">
      <formula>$H$58=0</formula>
    </cfRule>
  </conditionalFormatting>
  <conditionalFormatting sqref="F60:N62">
    <cfRule type="expression" dxfId="29" priority="22">
      <formula>$H$60=0</formula>
    </cfRule>
  </conditionalFormatting>
  <conditionalFormatting sqref="F63:N64">
    <cfRule type="expression" dxfId="28" priority="32">
      <formula>$H$63=0</formula>
    </cfRule>
  </conditionalFormatting>
  <conditionalFormatting sqref="F65:N66">
    <cfRule type="expression" dxfId="27" priority="31">
      <formula>$H$65=0</formula>
    </cfRule>
  </conditionalFormatting>
  <conditionalFormatting sqref="F67:N67">
    <cfRule type="expression" dxfId="26" priority="30">
      <formula>$H$67=0</formula>
    </cfRule>
  </conditionalFormatting>
  <conditionalFormatting sqref="F68:N68">
    <cfRule type="expression" dxfId="25" priority="29">
      <formula>$H$68=0</formula>
    </cfRule>
  </conditionalFormatting>
  <conditionalFormatting sqref="I19:K20">
    <cfRule type="expression" dxfId="24" priority="15">
      <formula>$I$19="―"</formula>
    </cfRule>
  </conditionalFormatting>
  <conditionalFormatting sqref="I28:K28 F28:G28">
    <cfRule type="expression" dxfId="23" priority="48">
      <formula>$F$28=""</formula>
    </cfRule>
  </conditionalFormatting>
  <conditionalFormatting sqref="I31:K31 F31:G31">
    <cfRule type="expression" dxfId="22" priority="46">
      <formula>$F$31=""</formula>
    </cfRule>
  </conditionalFormatting>
  <conditionalFormatting sqref="I37:K37 F37">
    <cfRule type="expression" dxfId="21" priority="43">
      <formula>$F$37=""</formula>
    </cfRule>
  </conditionalFormatting>
  <conditionalFormatting sqref="I43:K43 F43">
    <cfRule type="expression" dxfId="20" priority="27">
      <formula>$I$43="ー"</formula>
    </cfRule>
  </conditionalFormatting>
  <conditionalFormatting sqref="I44:K44 F44">
    <cfRule type="expression" dxfId="19" priority="26">
      <formula>$I$44="ー"</formula>
    </cfRule>
  </conditionalFormatting>
  <conditionalFormatting sqref="I53:K53 F53">
    <cfRule type="expression" dxfId="18" priority="28">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9">
      <formula>$F$31=0</formula>
    </cfRule>
  </conditionalFormatting>
  <conditionalFormatting sqref="L19:L26">
    <cfRule type="expression" dxfId="1" priority="19">
      <formula>$B$19="対象外×"</formula>
    </cfRule>
  </conditionalFormatting>
  <conditionalFormatting sqref="O151:P152">
    <cfRule type="expression" dxfId="0" priority="53">
      <formula>$B$36="対象外×"</formula>
    </cfRule>
  </conditionalFormatting>
  <dataValidations xWindow="752" yWindow="379" count="14">
    <dataValidation type="list" allowBlank="1" showInputMessage="1" showErrorMessage="1" sqref="F37:G37" xr:uid="{00000000-0002-0000-0100-000000000000}">
      <formula1>$O$151:O$152</formula1>
    </dataValidation>
    <dataValidation type="list" allowBlank="1" showInputMessage="1" showErrorMessage="1" sqref="G1:N1" xr:uid="{00000000-0002-0000-0100-000001000000}">
      <formula1>$Q$91:$Q$123</formula1>
    </dataValidation>
    <dataValidation type="list" allowBlank="1" showInputMessage="1" showErrorMessage="1" sqref="F34:G34" xr:uid="{00000000-0002-0000-0100-000002000000}">
      <formula1>$R$136:$R$140</formula1>
    </dataValidation>
    <dataValidation type="list" allowBlank="1" showInputMessage="1" showErrorMessage="1" sqref="F33:G33" xr:uid="{00000000-0002-0000-0100-000003000000}">
      <formula1>$Q$136:$Q$140</formula1>
    </dataValidation>
    <dataValidation type="list" allowBlank="1" showInputMessage="1" showErrorMessage="1" sqref="E23" xr:uid="{00000000-0002-0000-0100-000005000000}">
      <formula1>$A$120:$A$148</formula1>
    </dataValidation>
    <dataValidation type="list" allowBlank="1" showInputMessage="1" showErrorMessage="1" sqref="M38:N38" xr:uid="{00000000-0002-0000-0100-000006000000}">
      <formula1>$J$123:$J$125</formula1>
    </dataValidation>
    <dataValidation type="list" allowBlank="1" showInputMessage="1" showErrorMessage="1" sqref="M37:N37" xr:uid="{00000000-0002-0000-0100-000007000000}">
      <formula1>$J$118:$J$121</formula1>
    </dataValidation>
    <dataValidation type="list" allowBlank="1" showInputMessage="1" showErrorMessage="1" sqref="M36:N36" xr:uid="{00000000-0002-0000-0100-000008000000}">
      <formula1>$I$117:$I$121</formula1>
    </dataValidation>
    <dataValidation type="list" allowBlank="1" showInputMessage="1" showErrorMessage="1" sqref="L30" xr:uid="{00000000-0002-0000-0100-000009000000}">
      <formula1>$E$113:$E$114</formula1>
    </dataValidation>
    <dataValidation type="list" allowBlank="1" showInputMessage="1" showErrorMessage="1" sqref="L27" xr:uid="{00000000-0002-0000-0100-00000A000000}">
      <formula1>$E$111:$E$112</formula1>
    </dataValidation>
    <dataValidation type="list" allowBlank="1" showInputMessage="1" showErrorMessage="1" sqref="L33" xr:uid="{00000000-0002-0000-0100-00000B000000}">
      <formula1>$E$115:$E$116</formula1>
    </dataValidation>
    <dataValidation type="list" allowBlank="1" showInputMessage="1" showErrorMessage="1" sqref="B19:B21 B27:B28 B30 B36 B33:B34 B52:B53 B55 B43 B50 B58 B60:B61 B63 B65 B39:B40 B67:B68 B48" xr:uid="{00000000-0002-0000-0100-00000C000000}">
      <formula1>"対象○,対象外×"</formula1>
    </dataValidation>
    <dataValidation type="list" showInputMessage="1" showErrorMessage="1" prompt="該当するもの_x000a_１つ選択_x000a_※複数不可" sqref="J60:J69 J27:J57" xr:uid="{00000000-0002-0000-0100-00000D000000}">
      <formula1>"○,　"</formula1>
    </dataValidation>
    <dataValidation type="list" allowBlank="1" showInputMessage="1" showErrorMessage="1" prompt="該当するもの_x000a_１つ選択_x000a_※複数不可" sqref="J58:J59 J19:J26" xr:uid="{00000000-0002-0000-0100-00000E000000}">
      <formula1>"　,○"</formula1>
    </dataValidation>
  </dataValidations>
  <pageMargins left="0.70866141732283472" right="0.11811023622047245" top="0.35433070866141736" bottom="0.15748031496062992" header="0" footer="0"/>
  <pageSetup paperSize="9" scale="78" orientation="portrait" r:id="rId1"/>
  <colBreaks count="1" manualBreakCount="1">
    <brk id="14" max="1048575" man="1"/>
  </colBreaks>
  <drawing r:id="rId2"/>
  <extLst>
    <ext xmlns:x14="http://schemas.microsoft.com/office/spreadsheetml/2009/9/main" uri="{78C0D931-6437-407d-A8EE-F0AAD7539E65}">
      <x14:conditionalFormattings>
        <x14:conditionalFormatting xmlns:xm="http://schemas.microsoft.com/office/excel/2006/main">
          <x14:cfRule type="dataBar" id="{CF2038BA-E8E1-4F02-B87C-F62657296DA2}">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D0EA9DF6-EE4F-4BDC-A368-185BBA2A26DE}">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B861D335-DBC7-4D28-942C-5F568988CFF1}">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E810457E-8E99-4B85-94D9-3E475BCD9513}">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AA9E76FE-E944-4E40-AD9E-C373D290C17A}">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94E6050D-AB34-48F9-9E66-7209CCA87CE9}">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CD05F0DC-ED26-4C8C-AF54-1F9198B90837}">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1ED52680-2603-4EAF-8861-C3AC7177E8A8}">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E83412C4-F24D-4885-87B0-BEA0BBC51BA1}">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F99A276E-C376-4FE4-A86F-816C8AC84393}">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4629772E-B5C1-4664-A93A-576D2D31A9B8}">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22E16966-89F2-48C4-9769-C69E57B35BB8}">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05B80797-DD02-4833-BCC6-DE72BC9EFE53}">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0C1CA65E-DEA5-4553-9A84-2D9ECA81E098}">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8B18C6BE-C09A-4EB5-B7A0-0E4841C89EB4}">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66"/>
  <sheetViews>
    <sheetView view="pageBreakPreview" zoomScaleNormal="100" zoomScaleSheetLayoutView="100" workbookViewId="0">
      <selection activeCell="F30" sqref="F30"/>
    </sheetView>
  </sheetViews>
  <sheetFormatPr defaultRowHeight="13"/>
  <cols>
    <col min="1" max="1" width="3.6328125" style="35" customWidth="1"/>
    <col min="2" max="2" width="11.26953125" style="35" customWidth="1"/>
    <col min="3" max="3" width="16.6328125" style="35" customWidth="1"/>
    <col min="4" max="4" width="18.26953125" style="35" customWidth="1"/>
    <col min="5" max="5" width="12" style="35" customWidth="1"/>
    <col min="6" max="6" width="15" style="35" customWidth="1"/>
    <col min="7" max="7" width="10.90625" style="35" customWidth="1"/>
    <col min="8" max="8" width="9.7265625" style="35" customWidth="1"/>
    <col min="9" max="9" width="9" style="35" customWidth="1"/>
    <col min="10" max="10" width="10.36328125" style="35" customWidth="1"/>
    <col min="11" max="11" width="15.26953125" style="35" customWidth="1"/>
    <col min="12" max="12" width="14.36328125" style="35" customWidth="1"/>
    <col min="13" max="13" width="5.453125" style="35" customWidth="1"/>
    <col min="14" max="25" width="9" style="35"/>
    <col min="26" max="26" width="3.36328125" style="35" customWidth="1"/>
    <col min="27" max="27" width="18.36328125" style="35" customWidth="1"/>
    <col min="28" max="28" width="39.26953125" style="35" customWidth="1"/>
    <col min="29" max="256" width="9" style="35"/>
    <col min="257" max="257" width="3.6328125" style="35" customWidth="1"/>
    <col min="258" max="258" width="11.26953125" style="35" customWidth="1"/>
    <col min="259" max="259" width="16.6328125" style="35" customWidth="1"/>
    <col min="260" max="260" width="18.26953125" style="35" customWidth="1"/>
    <col min="261" max="261" width="12" style="35" customWidth="1"/>
    <col min="262" max="262" width="15" style="35" customWidth="1"/>
    <col min="263" max="263" width="10.90625" style="35" customWidth="1"/>
    <col min="264" max="264" width="9.7265625" style="35" customWidth="1"/>
    <col min="265" max="265" width="9" style="35" customWidth="1"/>
    <col min="266" max="266" width="10.36328125" style="35" customWidth="1"/>
    <col min="267" max="267" width="15.26953125" style="35" customWidth="1"/>
    <col min="268" max="268" width="14.36328125" style="35" customWidth="1"/>
    <col min="269" max="269" width="5.453125" style="35" customWidth="1"/>
    <col min="270" max="281" width="9" style="35"/>
    <col min="282" max="282" width="3.36328125" style="35" customWidth="1"/>
    <col min="283" max="283" width="18.36328125" style="35" customWidth="1"/>
    <col min="284" max="284" width="39.26953125" style="35" customWidth="1"/>
    <col min="285" max="512" width="9" style="35"/>
    <col min="513" max="513" width="3.6328125" style="35" customWidth="1"/>
    <col min="514" max="514" width="11.26953125" style="35" customWidth="1"/>
    <col min="515" max="515" width="16.6328125" style="35" customWidth="1"/>
    <col min="516" max="516" width="18.26953125" style="35" customWidth="1"/>
    <col min="517" max="517" width="12" style="35" customWidth="1"/>
    <col min="518" max="518" width="15" style="35" customWidth="1"/>
    <col min="519" max="519" width="10.90625" style="35" customWidth="1"/>
    <col min="520" max="520" width="9.7265625" style="35" customWidth="1"/>
    <col min="521" max="521" width="9" style="35" customWidth="1"/>
    <col min="522" max="522" width="10.36328125" style="35" customWidth="1"/>
    <col min="523" max="523" width="15.26953125" style="35" customWidth="1"/>
    <col min="524" max="524" width="14.36328125" style="35" customWidth="1"/>
    <col min="525" max="525" width="5.453125" style="35" customWidth="1"/>
    <col min="526" max="537" width="9" style="35"/>
    <col min="538" max="538" width="3.36328125" style="35" customWidth="1"/>
    <col min="539" max="539" width="18.36328125" style="35" customWidth="1"/>
    <col min="540" max="540" width="39.26953125" style="35" customWidth="1"/>
    <col min="541" max="768" width="9" style="35"/>
    <col min="769" max="769" width="3.6328125" style="35" customWidth="1"/>
    <col min="770" max="770" width="11.26953125" style="35" customWidth="1"/>
    <col min="771" max="771" width="16.6328125" style="35" customWidth="1"/>
    <col min="772" max="772" width="18.26953125" style="35" customWidth="1"/>
    <col min="773" max="773" width="12" style="35" customWidth="1"/>
    <col min="774" max="774" width="15" style="35" customWidth="1"/>
    <col min="775" max="775" width="10.90625" style="35" customWidth="1"/>
    <col min="776" max="776" width="9.7265625" style="35" customWidth="1"/>
    <col min="777" max="777" width="9" style="35" customWidth="1"/>
    <col min="778" max="778" width="10.36328125" style="35" customWidth="1"/>
    <col min="779" max="779" width="15.26953125" style="35" customWidth="1"/>
    <col min="780" max="780" width="14.36328125" style="35" customWidth="1"/>
    <col min="781" max="781" width="5.453125" style="35" customWidth="1"/>
    <col min="782" max="793" width="9" style="35"/>
    <col min="794" max="794" width="3.36328125" style="35" customWidth="1"/>
    <col min="795" max="795" width="18.36328125" style="35" customWidth="1"/>
    <col min="796" max="796" width="39.26953125" style="35" customWidth="1"/>
    <col min="797" max="1024" width="9" style="35"/>
    <col min="1025" max="1025" width="3.6328125" style="35" customWidth="1"/>
    <col min="1026" max="1026" width="11.26953125" style="35" customWidth="1"/>
    <col min="1027" max="1027" width="16.6328125" style="35" customWidth="1"/>
    <col min="1028" max="1028" width="18.26953125" style="35" customWidth="1"/>
    <col min="1029" max="1029" width="12" style="35" customWidth="1"/>
    <col min="1030" max="1030" width="15" style="35" customWidth="1"/>
    <col min="1031" max="1031" width="10.90625" style="35" customWidth="1"/>
    <col min="1032" max="1032" width="9.7265625" style="35" customWidth="1"/>
    <col min="1033" max="1033" width="9" style="35" customWidth="1"/>
    <col min="1034" max="1034" width="10.36328125" style="35" customWidth="1"/>
    <col min="1035" max="1035" width="15.26953125" style="35" customWidth="1"/>
    <col min="1036" max="1036" width="14.36328125" style="35" customWidth="1"/>
    <col min="1037" max="1037" width="5.453125" style="35" customWidth="1"/>
    <col min="1038" max="1049" width="9" style="35"/>
    <col min="1050" max="1050" width="3.36328125" style="35" customWidth="1"/>
    <col min="1051" max="1051" width="18.36328125" style="35" customWidth="1"/>
    <col min="1052" max="1052" width="39.26953125" style="35" customWidth="1"/>
    <col min="1053" max="1280" width="9" style="35"/>
    <col min="1281" max="1281" width="3.6328125" style="35" customWidth="1"/>
    <col min="1282" max="1282" width="11.26953125" style="35" customWidth="1"/>
    <col min="1283" max="1283" width="16.6328125" style="35" customWidth="1"/>
    <col min="1284" max="1284" width="18.26953125" style="35" customWidth="1"/>
    <col min="1285" max="1285" width="12" style="35" customWidth="1"/>
    <col min="1286" max="1286" width="15" style="35" customWidth="1"/>
    <col min="1287" max="1287" width="10.90625" style="35" customWidth="1"/>
    <col min="1288" max="1288" width="9.7265625" style="35" customWidth="1"/>
    <col min="1289" max="1289" width="9" style="35" customWidth="1"/>
    <col min="1290" max="1290" width="10.36328125" style="35" customWidth="1"/>
    <col min="1291" max="1291" width="15.26953125" style="35" customWidth="1"/>
    <col min="1292" max="1292" width="14.36328125" style="35" customWidth="1"/>
    <col min="1293" max="1293" width="5.453125" style="35" customWidth="1"/>
    <col min="1294" max="1305" width="9" style="35"/>
    <col min="1306" max="1306" width="3.36328125" style="35" customWidth="1"/>
    <col min="1307" max="1307" width="18.36328125" style="35" customWidth="1"/>
    <col min="1308" max="1308" width="39.26953125" style="35" customWidth="1"/>
    <col min="1309" max="1536" width="9" style="35"/>
    <col min="1537" max="1537" width="3.6328125" style="35" customWidth="1"/>
    <col min="1538" max="1538" width="11.26953125" style="35" customWidth="1"/>
    <col min="1539" max="1539" width="16.6328125" style="35" customWidth="1"/>
    <col min="1540" max="1540" width="18.26953125" style="35" customWidth="1"/>
    <col min="1541" max="1541" width="12" style="35" customWidth="1"/>
    <col min="1542" max="1542" width="15" style="35" customWidth="1"/>
    <col min="1543" max="1543" width="10.90625" style="35" customWidth="1"/>
    <col min="1544" max="1544" width="9.7265625" style="35" customWidth="1"/>
    <col min="1545" max="1545" width="9" style="35" customWidth="1"/>
    <col min="1546" max="1546" width="10.36328125" style="35" customWidth="1"/>
    <col min="1547" max="1547" width="15.26953125" style="35" customWidth="1"/>
    <col min="1548" max="1548" width="14.36328125" style="35" customWidth="1"/>
    <col min="1549" max="1549" width="5.453125" style="35" customWidth="1"/>
    <col min="1550" max="1561" width="9" style="35"/>
    <col min="1562" max="1562" width="3.36328125" style="35" customWidth="1"/>
    <col min="1563" max="1563" width="18.36328125" style="35" customWidth="1"/>
    <col min="1564" max="1564" width="39.26953125" style="35" customWidth="1"/>
    <col min="1565" max="1792" width="9" style="35"/>
    <col min="1793" max="1793" width="3.6328125" style="35" customWidth="1"/>
    <col min="1794" max="1794" width="11.26953125" style="35" customWidth="1"/>
    <col min="1795" max="1795" width="16.6328125" style="35" customWidth="1"/>
    <col min="1796" max="1796" width="18.26953125" style="35" customWidth="1"/>
    <col min="1797" max="1797" width="12" style="35" customWidth="1"/>
    <col min="1798" max="1798" width="15" style="35" customWidth="1"/>
    <col min="1799" max="1799" width="10.90625" style="35" customWidth="1"/>
    <col min="1800" max="1800" width="9.7265625" style="35" customWidth="1"/>
    <col min="1801" max="1801" width="9" style="35" customWidth="1"/>
    <col min="1802" max="1802" width="10.36328125" style="35" customWidth="1"/>
    <col min="1803" max="1803" width="15.26953125" style="35" customWidth="1"/>
    <col min="1804" max="1804" width="14.36328125" style="35" customWidth="1"/>
    <col min="1805" max="1805" width="5.453125" style="35" customWidth="1"/>
    <col min="1806" max="1817" width="9" style="35"/>
    <col min="1818" max="1818" width="3.36328125" style="35" customWidth="1"/>
    <col min="1819" max="1819" width="18.36328125" style="35" customWidth="1"/>
    <col min="1820" max="1820" width="39.26953125" style="35" customWidth="1"/>
    <col min="1821" max="2048" width="9" style="35"/>
    <col min="2049" max="2049" width="3.6328125" style="35" customWidth="1"/>
    <col min="2050" max="2050" width="11.26953125" style="35" customWidth="1"/>
    <col min="2051" max="2051" width="16.6328125" style="35" customWidth="1"/>
    <col min="2052" max="2052" width="18.26953125" style="35" customWidth="1"/>
    <col min="2053" max="2053" width="12" style="35" customWidth="1"/>
    <col min="2054" max="2054" width="15" style="35" customWidth="1"/>
    <col min="2055" max="2055" width="10.90625" style="35" customWidth="1"/>
    <col min="2056" max="2056" width="9.7265625" style="35" customWidth="1"/>
    <col min="2057" max="2057" width="9" style="35" customWidth="1"/>
    <col min="2058" max="2058" width="10.36328125" style="35" customWidth="1"/>
    <col min="2059" max="2059" width="15.26953125" style="35" customWidth="1"/>
    <col min="2060" max="2060" width="14.36328125" style="35" customWidth="1"/>
    <col min="2061" max="2061" width="5.453125" style="35" customWidth="1"/>
    <col min="2062" max="2073" width="9" style="35"/>
    <col min="2074" max="2074" width="3.36328125" style="35" customWidth="1"/>
    <col min="2075" max="2075" width="18.36328125" style="35" customWidth="1"/>
    <col min="2076" max="2076" width="39.26953125" style="35" customWidth="1"/>
    <col min="2077" max="2304" width="9" style="35"/>
    <col min="2305" max="2305" width="3.6328125" style="35" customWidth="1"/>
    <col min="2306" max="2306" width="11.26953125" style="35" customWidth="1"/>
    <col min="2307" max="2307" width="16.6328125" style="35" customWidth="1"/>
    <col min="2308" max="2308" width="18.26953125" style="35" customWidth="1"/>
    <col min="2309" max="2309" width="12" style="35" customWidth="1"/>
    <col min="2310" max="2310" width="15" style="35" customWidth="1"/>
    <col min="2311" max="2311" width="10.90625" style="35" customWidth="1"/>
    <col min="2312" max="2312" width="9.7265625" style="35" customWidth="1"/>
    <col min="2313" max="2313" width="9" style="35" customWidth="1"/>
    <col min="2314" max="2314" width="10.36328125" style="35" customWidth="1"/>
    <col min="2315" max="2315" width="15.26953125" style="35" customWidth="1"/>
    <col min="2316" max="2316" width="14.36328125" style="35" customWidth="1"/>
    <col min="2317" max="2317" width="5.453125" style="35" customWidth="1"/>
    <col min="2318" max="2329" width="9" style="35"/>
    <col min="2330" max="2330" width="3.36328125" style="35" customWidth="1"/>
    <col min="2331" max="2331" width="18.36328125" style="35" customWidth="1"/>
    <col min="2332" max="2332" width="39.26953125" style="35" customWidth="1"/>
    <col min="2333" max="2560" width="9" style="35"/>
    <col min="2561" max="2561" width="3.6328125" style="35" customWidth="1"/>
    <col min="2562" max="2562" width="11.26953125" style="35" customWidth="1"/>
    <col min="2563" max="2563" width="16.6328125" style="35" customWidth="1"/>
    <col min="2564" max="2564" width="18.26953125" style="35" customWidth="1"/>
    <col min="2565" max="2565" width="12" style="35" customWidth="1"/>
    <col min="2566" max="2566" width="15" style="35" customWidth="1"/>
    <col min="2567" max="2567" width="10.90625" style="35" customWidth="1"/>
    <col min="2568" max="2568" width="9.7265625" style="35" customWidth="1"/>
    <col min="2569" max="2569" width="9" style="35" customWidth="1"/>
    <col min="2570" max="2570" width="10.36328125" style="35" customWidth="1"/>
    <col min="2571" max="2571" width="15.26953125" style="35" customWidth="1"/>
    <col min="2572" max="2572" width="14.36328125" style="35" customWidth="1"/>
    <col min="2573" max="2573" width="5.453125" style="35" customWidth="1"/>
    <col min="2574" max="2585" width="9" style="35"/>
    <col min="2586" max="2586" width="3.36328125" style="35" customWidth="1"/>
    <col min="2587" max="2587" width="18.36328125" style="35" customWidth="1"/>
    <col min="2588" max="2588" width="39.26953125" style="35" customWidth="1"/>
    <col min="2589" max="2816" width="9" style="35"/>
    <col min="2817" max="2817" width="3.6328125" style="35" customWidth="1"/>
    <col min="2818" max="2818" width="11.26953125" style="35" customWidth="1"/>
    <col min="2819" max="2819" width="16.6328125" style="35" customWidth="1"/>
    <col min="2820" max="2820" width="18.26953125" style="35" customWidth="1"/>
    <col min="2821" max="2821" width="12" style="35" customWidth="1"/>
    <col min="2822" max="2822" width="15" style="35" customWidth="1"/>
    <col min="2823" max="2823" width="10.90625" style="35" customWidth="1"/>
    <col min="2824" max="2824" width="9.7265625" style="35" customWidth="1"/>
    <col min="2825" max="2825" width="9" style="35" customWidth="1"/>
    <col min="2826" max="2826" width="10.36328125" style="35" customWidth="1"/>
    <col min="2827" max="2827" width="15.26953125" style="35" customWidth="1"/>
    <col min="2828" max="2828" width="14.36328125" style="35" customWidth="1"/>
    <col min="2829" max="2829" width="5.453125" style="35" customWidth="1"/>
    <col min="2830" max="2841" width="9" style="35"/>
    <col min="2842" max="2842" width="3.36328125" style="35" customWidth="1"/>
    <col min="2843" max="2843" width="18.36328125" style="35" customWidth="1"/>
    <col min="2844" max="2844" width="39.26953125" style="35" customWidth="1"/>
    <col min="2845" max="3072" width="9" style="35"/>
    <col min="3073" max="3073" width="3.6328125" style="35" customWidth="1"/>
    <col min="3074" max="3074" width="11.26953125" style="35" customWidth="1"/>
    <col min="3075" max="3075" width="16.6328125" style="35" customWidth="1"/>
    <col min="3076" max="3076" width="18.26953125" style="35" customWidth="1"/>
    <col min="3077" max="3077" width="12" style="35" customWidth="1"/>
    <col min="3078" max="3078" width="15" style="35" customWidth="1"/>
    <col min="3079" max="3079" width="10.90625" style="35" customWidth="1"/>
    <col min="3080" max="3080" width="9.7265625" style="35" customWidth="1"/>
    <col min="3081" max="3081" width="9" style="35" customWidth="1"/>
    <col min="3082" max="3082" width="10.36328125" style="35" customWidth="1"/>
    <col min="3083" max="3083" width="15.26953125" style="35" customWidth="1"/>
    <col min="3084" max="3084" width="14.36328125" style="35" customWidth="1"/>
    <col min="3085" max="3085" width="5.453125" style="35" customWidth="1"/>
    <col min="3086" max="3097" width="9" style="35"/>
    <col min="3098" max="3098" width="3.36328125" style="35" customWidth="1"/>
    <col min="3099" max="3099" width="18.36328125" style="35" customWidth="1"/>
    <col min="3100" max="3100" width="39.26953125" style="35" customWidth="1"/>
    <col min="3101" max="3328" width="9" style="35"/>
    <col min="3329" max="3329" width="3.6328125" style="35" customWidth="1"/>
    <col min="3330" max="3330" width="11.26953125" style="35" customWidth="1"/>
    <col min="3331" max="3331" width="16.6328125" style="35" customWidth="1"/>
    <col min="3332" max="3332" width="18.26953125" style="35" customWidth="1"/>
    <col min="3333" max="3333" width="12" style="35" customWidth="1"/>
    <col min="3334" max="3334" width="15" style="35" customWidth="1"/>
    <col min="3335" max="3335" width="10.90625" style="35" customWidth="1"/>
    <col min="3336" max="3336" width="9.7265625" style="35" customWidth="1"/>
    <col min="3337" max="3337" width="9" style="35" customWidth="1"/>
    <col min="3338" max="3338" width="10.36328125" style="35" customWidth="1"/>
    <col min="3339" max="3339" width="15.26953125" style="35" customWidth="1"/>
    <col min="3340" max="3340" width="14.36328125" style="35" customWidth="1"/>
    <col min="3341" max="3341" width="5.453125" style="35" customWidth="1"/>
    <col min="3342" max="3353" width="9" style="35"/>
    <col min="3354" max="3354" width="3.36328125" style="35" customWidth="1"/>
    <col min="3355" max="3355" width="18.36328125" style="35" customWidth="1"/>
    <col min="3356" max="3356" width="39.26953125" style="35" customWidth="1"/>
    <col min="3357" max="3584" width="9" style="35"/>
    <col min="3585" max="3585" width="3.6328125" style="35" customWidth="1"/>
    <col min="3586" max="3586" width="11.26953125" style="35" customWidth="1"/>
    <col min="3587" max="3587" width="16.6328125" style="35" customWidth="1"/>
    <col min="3588" max="3588" width="18.26953125" style="35" customWidth="1"/>
    <col min="3589" max="3589" width="12" style="35" customWidth="1"/>
    <col min="3590" max="3590" width="15" style="35" customWidth="1"/>
    <col min="3591" max="3591" width="10.90625" style="35" customWidth="1"/>
    <col min="3592" max="3592" width="9.7265625" style="35" customWidth="1"/>
    <col min="3593" max="3593" width="9" style="35" customWidth="1"/>
    <col min="3594" max="3594" width="10.36328125" style="35" customWidth="1"/>
    <col min="3595" max="3595" width="15.26953125" style="35" customWidth="1"/>
    <col min="3596" max="3596" width="14.36328125" style="35" customWidth="1"/>
    <col min="3597" max="3597" width="5.453125" style="35" customWidth="1"/>
    <col min="3598" max="3609" width="9" style="35"/>
    <col min="3610" max="3610" width="3.36328125" style="35" customWidth="1"/>
    <col min="3611" max="3611" width="18.36328125" style="35" customWidth="1"/>
    <col min="3612" max="3612" width="39.26953125" style="35" customWidth="1"/>
    <col min="3613" max="3840" width="9" style="35"/>
    <col min="3841" max="3841" width="3.6328125" style="35" customWidth="1"/>
    <col min="3842" max="3842" width="11.26953125" style="35" customWidth="1"/>
    <col min="3843" max="3843" width="16.6328125" style="35" customWidth="1"/>
    <col min="3844" max="3844" width="18.26953125" style="35" customWidth="1"/>
    <col min="3845" max="3845" width="12" style="35" customWidth="1"/>
    <col min="3846" max="3846" width="15" style="35" customWidth="1"/>
    <col min="3847" max="3847" width="10.90625" style="35" customWidth="1"/>
    <col min="3848" max="3848" width="9.7265625" style="35" customWidth="1"/>
    <col min="3849" max="3849" width="9" style="35" customWidth="1"/>
    <col min="3850" max="3850" width="10.36328125" style="35" customWidth="1"/>
    <col min="3851" max="3851" width="15.26953125" style="35" customWidth="1"/>
    <col min="3852" max="3852" width="14.36328125" style="35" customWidth="1"/>
    <col min="3853" max="3853" width="5.453125" style="35" customWidth="1"/>
    <col min="3854" max="3865" width="9" style="35"/>
    <col min="3866" max="3866" width="3.36328125" style="35" customWidth="1"/>
    <col min="3867" max="3867" width="18.36328125" style="35" customWidth="1"/>
    <col min="3868" max="3868" width="39.26953125" style="35" customWidth="1"/>
    <col min="3869" max="4096" width="9" style="35"/>
    <col min="4097" max="4097" width="3.6328125" style="35" customWidth="1"/>
    <col min="4098" max="4098" width="11.26953125" style="35" customWidth="1"/>
    <col min="4099" max="4099" width="16.6328125" style="35" customWidth="1"/>
    <col min="4100" max="4100" width="18.26953125" style="35" customWidth="1"/>
    <col min="4101" max="4101" width="12" style="35" customWidth="1"/>
    <col min="4102" max="4102" width="15" style="35" customWidth="1"/>
    <col min="4103" max="4103" width="10.90625" style="35" customWidth="1"/>
    <col min="4104" max="4104" width="9.7265625" style="35" customWidth="1"/>
    <col min="4105" max="4105" width="9" style="35" customWidth="1"/>
    <col min="4106" max="4106" width="10.36328125" style="35" customWidth="1"/>
    <col min="4107" max="4107" width="15.26953125" style="35" customWidth="1"/>
    <col min="4108" max="4108" width="14.36328125" style="35" customWidth="1"/>
    <col min="4109" max="4109" width="5.453125" style="35" customWidth="1"/>
    <col min="4110" max="4121" width="9" style="35"/>
    <col min="4122" max="4122" width="3.36328125" style="35" customWidth="1"/>
    <col min="4123" max="4123" width="18.36328125" style="35" customWidth="1"/>
    <col min="4124" max="4124" width="39.26953125" style="35" customWidth="1"/>
    <col min="4125" max="4352" width="9" style="35"/>
    <col min="4353" max="4353" width="3.6328125" style="35" customWidth="1"/>
    <col min="4354" max="4354" width="11.26953125" style="35" customWidth="1"/>
    <col min="4355" max="4355" width="16.6328125" style="35" customWidth="1"/>
    <col min="4356" max="4356" width="18.26953125" style="35" customWidth="1"/>
    <col min="4357" max="4357" width="12" style="35" customWidth="1"/>
    <col min="4358" max="4358" width="15" style="35" customWidth="1"/>
    <col min="4359" max="4359" width="10.90625" style="35" customWidth="1"/>
    <col min="4360" max="4360" width="9.7265625" style="35" customWidth="1"/>
    <col min="4361" max="4361" width="9" style="35" customWidth="1"/>
    <col min="4362" max="4362" width="10.36328125" style="35" customWidth="1"/>
    <col min="4363" max="4363" width="15.26953125" style="35" customWidth="1"/>
    <col min="4364" max="4364" width="14.36328125" style="35" customWidth="1"/>
    <col min="4365" max="4365" width="5.453125" style="35" customWidth="1"/>
    <col min="4366" max="4377" width="9" style="35"/>
    <col min="4378" max="4378" width="3.36328125" style="35" customWidth="1"/>
    <col min="4379" max="4379" width="18.36328125" style="35" customWidth="1"/>
    <col min="4380" max="4380" width="39.26953125" style="35" customWidth="1"/>
    <col min="4381" max="4608" width="9" style="35"/>
    <col min="4609" max="4609" width="3.6328125" style="35" customWidth="1"/>
    <col min="4610" max="4610" width="11.26953125" style="35" customWidth="1"/>
    <col min="4611" max="4611" width="16.6328125" style="35" customWidth="1"/>
    <col min="4612" max="4612" width="18.26953125" style="35" customWidth="1"/>
    <col min="4613" max="4613" width="12" style="35" customWidth="1"/>
    <col min="4614" max="4614" width="15" style="35" customWidth="1"/>
    <col min="4615" max="4615" width="10.90625" style="35" customWidth="1"/>
    <col min="4616" max="4616" width="9.7265625" style="35" customWidth="1"/>
    <col min="4617" max="4617" width="9" style="35" customWidth="1"/>
    <col min="4618" max="4618" width="10.36328125" style="35" customWidth="1"/>
    <col min="4619" max="4619" width="15.26953125" style="35" customWidth="1"/>
    <col min="4620" max="4620" width="14.36328125" style="35" customWidth="1"/>
    <col min="4621" max="4621" width="5.453125" style="35" customWidth="1"/>
    <col min="4622" max="4633" width="9" style="35"/>
    <col min="4634" max="4634" width="3.36328125" style="35" customWidth="1"/>
    <col min="4635" max="4635" width="18.36328125" style="35" customWidth="1"/>
    <col min="4636" max="4636" width="39.26953125" style="35" customWidth="1"/>
    <col min="4637" max="4864" width="9" style="35"/>
    <col min="4865" max="4865" width="3.6328125" style="35" customWidth="1"/>
    <col min="4866" max="4866" width="11.26953125" style="35" customWidth="1"/>
    <col min="4867" max="4867" width="16.6328125" style="35" customWidth="1"/>
    <col min="4868" max="4868" width="18.26953125" style="35" customWidth="1"/>
    <col min="4869" max="4869" width="12" style="35" customWidth="1"/>
    <col min="4870" max="4870" width="15" style="35" customWidth="1"/>
    <col min="4871" max="4871" width="10.90625" style="35" customWidth="1"/>
    <col min="4872" max="4872" width="9.7265625" style="35" customWidth="1"/>
    <col min="4873" max="4873" width="9" style="35" customWidth="1"/>
    <col min="4874" max="4874" width="10.36328125" style="35" customWidth="1"/>
    <col min="4875" max="4875" width="15.26953125" style="35" customWidth="1"/>
    <col min="4876" max="4876" width="14.36328125" style="35" customWidth="1"/>
    <col min="4877" max="4877" width="5.453125" style="35" customWidth="1"/>
    <col min="4878" max="4889" width="9" style="35"/>
    <col min="4890" max="4890" width="3.36328125" style="35" customWidth="1"/>
    <col min="4891" max="4891" width="18.36328125" style="35" customWidth="1"/>
    <col min="4892" max="4892" width="39.26953125" style="35" customWidth="1"/>
    <col min="4893" max="5120" width="9" style="35"/>
    <col min="5121" max="5121" width="3.6328125" style="35" customWidth="1"/>
    <col min="5122" max="5122" width="11.26953125" style="35" customWidth="1"/>
    <col min="5123" max="5123" width="16.6328125" style="35" customWidth="1"/>
    <col min="5124" max="5124" width="18.26953125" style="35" customWidth="1"/>
    <col min="5125" max="5125" width="12" style="35" customWidth="1"/>
    <col min="5126" max="5126" width="15" style="35" customWidth="1"/>
    <col min="5127" max="5127" width="10.90625" style="35" customWidth="1"/>
    <col min="5128" max="5128" width="9.7265625" style="35" customWidth="1"/>
    <col min="5129" max="5129" width="9" style="35" customWidth="1"/>
    <col min="5130" max="5130" width="10.36328125" style="35" customWidth="1"/>
    <col min="5131" max="5131" width="15.26953125" style="35" customWidth="1"/>
    <col min="5132" max="5132" width="14.36328125" style="35" customWidth="1"/>
    <col min="5133" max="5133" width="5.453125" style="35" customWidth="1"/>
    <col min="5134" max="5145" width="9" style="35"/>
    <col min="5146" max="5146" width="3.36328125" style="35" customWidth="1"/>
    <col min="5147" max="5147" width="18.36328125" style="35" customWidth="1"/>
    <col min="5148" max="5148" width="39.26953125" style="35" customWidth="1"/>
    <col min="5149" max="5376" width="9" style="35"/>
    <col min="5377" max="5377" width="3.6328125" style="35" customWidth="1"/>
    <col min="5378" max="5378" width="11.26953125" style="35" customWidth="1"/>
    <col min="5379" max="5379" width="16.6328125" style="35" customWidth="1"/>
    <col min="5380" max="5380" width="18.26953125" style="35" customWidth="1"/>
    <col min="5381" max="5381" width="12" style="35" customWidth="1"/>
    <col min="5382" max="5382" width="15" style="35" customWidth="1"/>
    <col min="5383" max="5383" width="10.90625" style="35" customWidth="1"/>
    <col min="5384" max="5384" width="9.7265625" style="35" customWidth="1"/>
    <col min="5385" max="5385" width="9" style="35" customWidth="1"/>
    <col min="5386" max="5386" width="10.36328125" style="35" customWidth="1"/>
    <col min="5387" max="5387" width="15.26953125" style="35" customWidth="1"/>
    <col min="5388" max="5388" width="14.36328125" style="35" customWidth="1"/>
    <col min="5389" max="5389" width="5.453125" style="35" customWidth="1"/>
    <col min="5390" max="5401" width="9" style="35"/>
    <col min="5402" max="5402" width="3.36328125" style="35" customWidth="1"/>
    <col min="5403" max="5403" width="18.36328125" style="35" customWidth="1"/>
    <col min="5404" max="5404" width="39.26953125" style="35" customWidth="1"/>
    <col min="5405" max="5632" width="9" style="35"/>
    <col min="5633" max="5633" width="3.6328125" style="35" customWidth="1"/>
    <col min="5634" max="5634" width="11.26953125" style="35" customWidth="1"/>
    <col min="5635" max="5635" width="16.6328125" style="35" customWidth="1"/>
    <col min="5636" max="5636" width="18.26953125" style="35" customWidth="1"/>
    <col min="5637" max="5637" width="12" style="35" customWidth="1"/>
    <col min="5638" max="5638" width="15" style="35" customWidth="1"/>
    <col min="5639" max="5639" width="10.90625" style="35" customWidth="1"/>
    <col min="5640" max="5640" width="9.7265625" style="35" customWidth="1"/>
    <col min="5641" max="5641" width="9" style="35" customWidth="1"/>
    <col min="5642" max="5642" width="10.36328125" style="35" customWidth="1"/>
    <col min="5643" max="5643" width="15.26953125" style="35" customWidth="1"/>
    <col min="5644" max="5644" width="14.36328125" style="35" customWidth="1"/>
    <col min="5645" max="5645" width="5.453125" style="35" customWidth="1"/>
    <col min="5646" max="5657" width="9" style="35"/>
    <col min="5658" max="5658" width="3.36328125" style="35" customWidth="1"/>
    <col min="5659" max="5659" width="18.36328125" style="35" customWidth="1"/>
    <col min="5660" max="5660" width="39.26953125" style="35" customWidth="1"/>
    <col min="5661" max="5888" width="9" style="35"/>
    <col min="5889" max="5889" width="3.6328125" style="35" customWidth="1"/>
    <col min="5890" max="5890" width="11.26953125" style="35" customWidth="1"/>
    <col min="5891" max="5891" width="16.6328125" style="35" customWidth="1"/>
    <col min="5892" max="5892" width="18.26953125" style="35" customWidth="1"/>
    <col min="5893" max="5893" width="12" style="35" customWidth="1"/>
    <col min="5894" max="5894" width="15" style="35" customWidth="1"/>
    <col min="5895" max="5895" width="10.90625" style="35" customWidth="1"/>
    <col min="5896" max="5896" width="9.7265625" style="35" customWidth="1"/>
    <col min="5897" max="5897" width="9" style="35" customWidth="1"/>
    <col min="5898" max="5898" width="10.36328125" style="35" customWidth="1"/>
    <col min="5899" max="5899" width="15.26953125" style="35" customWidth="1"/>
    <col min="5900" max="5900" width="14.36328125" style="35" customWidth="1"/>
    <col min="5901" max="5901" width="5.453125" style="35" customWidth="1"/>
    <col min="5902" max="5913" width="9" style="35"/>
    <col min="5914" max="5914" width="3.36328125" style="35" customWidth="1"/>
    <col min="5915" max="5915" width="18.36328125" style="35" customWidth="1"/>
    <col min="5916" max="5916" width="39.26953125" style="35" customWidth="1"/>
    <col min="5917" max="6144" width="9" style="35"/>
    <col min="6145" max="6145" width="3.6328125" style="35" customWidth="1"/>
    <col min="6146" max="6146" width="11.26953125" style="35" customWidth="1"/>
    <col min="6147" max="6147" width="16.6328125" style="35" customWidth="1"/>
    <col min="6148" max="6148" width="18.26953125" style="35" customWidth="1"/>
    <col min="6149" max="6149" width="12" style="35" customWidth="1"/>
    <col min="6150" max="6150" width="15" style="35" customWidth="1"/>
    <col min="6151" max="6151" width="10.90625" style="35" customWidth="1"/>
    <col min="6152" max="6152" width="9.7265625" style="35" customWidth="1"/>
    <col min="6153" max="6153" width="9" style="35" customWidth="1"/>
    <col min="6154" max="6154" width="10.36328125" style="35" customWidth="1"/>
    <col min="6155" max="6155" width="15.26953125" style="35" customWidth="1"/>
    <col min="6156" max="6156" width="14.36328125" style="35" customWidth="1"/>
    <col min="6157" max="6157" width="5.453125" style="35" customWidth="1"/>
    <col min="6158" max="6169" width="9" style="35"/>
    <col min="6170" max="6170" width="3.36328125" style="35" customWidth="1"/>
    <col min="6171" max="6171" width="18.36328125" style="35" customWidth="1"/>
    <col min="6172" max="6172" width="39.26953125" style="35" customWidth="1"/>
    <col min="6173" max="6400" width="9" style="35"/>
    <col min="6401" max="6401" width="3.6328125" style="35" customWidth="1"/>
    <col min="6402" max="6402" width="11.26953125" style="35" customWidth="1"/>
    <col min="6403" max="6403" width="16.6328125" style="35" customWidth="1"/>
    <col min="6404" max="6404" width="18.26953125" style="35" customWidth="1"/>
    <col min="6405" max="6405" width="12" style="35" customWidth="1"/>
    <col min="6406" max="6406" width="15" style="35" customWidth="1"/>
    <col min="6407" max="6407" width="10.90625" style="35" customWidth="1"/>
    <col min="6408" max="6408" width="9.7265625" style="35" customWidth="1"/>
    <col min="6409" max="6409" width="9" style="35" customWidth="1"/>
    <col min="6410" max="6410" width="10.36328125" style="35" customWidth="1"/>
    <col min="6411" max="6411" width="15.26953125" style="35" customWidth="1"/>
    <col min="6412" max="6412" width="14.36328125" style="35" customWidth="1"/>
    <col min="6413" max="6413" width="5.453125" style="35" customWidth="1"/>
    <col min="6414" max="6425" width="9" style="35"/>
    <col min="6426" max="6426" width="3.36328125" style="35" customWidth="1"/>
    <col min="6427" max="6427" width="18.36328125" style="35" customWidth="1"/>
    <col min="6428" max="6428" width="39.26953125" style="35" customWidth="1"/>
    <col min="6429" max="6656" width="9" style="35"/>
    <col min="6657" max="6657" width="3.6328125" style="35" customWidth="1"/>
    <col min="6658" max="6658" width="11.26953125" style="35" customWidth="1"/>
    <col min="6659" max="6659" width="16.6328125" style="35" customWidth="1"/>
    <col min="6660" max="6660" width="18.26953125" style="35" customWidth="1"/>
    <col min="6661" max="6661" width="12" style="35" customWidth="1"/>
    <col min="6662" max="6662" width="15" style="35" customWidth="1"/>
    <col min="6663" max="6663" width="10.90625" style="35" customWidth="1"/>
    <col min="6664" max="6664" width="9.7265625" style="35" customWidth="1"/>
    <col min="6665" max="6665" width="9" style="35" customWidth="1"/>
    <col min="6666" max="6666" width="10.36328125" style="35" customWidth="1"/>
    <col min="6667" max="6667" width="15.26953125" style="35" customWidth="1"/>
    <col min="6668" max="6668" width="14.36328125" style="35" customWidth="1"/>
    <col min="6669" max="6669" width="5.453125" style="35" customWidth="1"/>
    <col min="6670" max="6681" width="9" style="35"/>
    <col min="6682" max="6682" width="3.36328125" style="35" customWidth="1"/>
    <col min="6683" max="6683" width="18.36328125" style="35" customWidth="1"/>
    <col min="6684" max="6684" width="39.26953125" style="35" customWidth="1"/>
    <col min="6685" max="6912" width="9" style="35"/>
    <col min="6913" max="6913" width="3.6328125" style="35" customWidth="1"/>
    <col min="6914" max="6914" width="11.26953125" style="35" customWidth="1"/>
    <col min="6915" max="6915" width="16.6328125" style="35" customWidth="1"/>
    <col min="6916" max="6916" width="18.26953125" style="35" customWidth="1"/>
    <col min="6917" max="6917" width="12" style="35" customWidth="1"/>
    <col min="6918" max="6918" width="15" style="35" customWidth="1"/>
    <col min="6919" max="6919" width="10.90625" style="35" customWidth="1"/>
    <col min="6920" max="6920" width="9.7265625" style="35" customWidth="1"/>
    <col min="6921" max="6921" width="9" style="35" customWidth="1"/>
    <col min="6922" max="6922" width="10.36328125" style="35" customWidth="1"/>
    <col min="6923" max="6923" width="15.26953125" style="35" customWidth="1"/>
    <col min="6924" max="6924" width="14.36328125" style="35" customWidth="1"/>
    <col min="6925" max="6925" width="5.453125" style="35" customWidth="1"/>
    <col min="6926" max="6937" width="9" style="35"/>
    <col min="6938" max="6938" width="3.36328125" style="35" customWidth="1"/>
    <col min="6939" max="6939" width="18.36328125" style="35" customWidth="1"/>
    <col min="6940" max="6940" width="39.26953125" style="35" customWidth="1"/>
    <col min="6941" max="7168" width="9" style="35"/>
    <col min="7169" max="7169" width="3.6328125" style="35" customWidth="1"/>
    <col min="7170" max="7170" width="11.26953125" style="35" customWidth="1"/>
    <col min="7171" max="7171" width="16.6328125" style="35" customWidth="1"/>
    <col min="7172" max="7172" width="18.26953125" style="35" customWidth="1"/>
    <col min="7173" max="7173" width="12" style="35" customWidth="1"/>
    <col min="7174" max="7174" width="15" style="35" customWidth="1"/>
    <col min="7175" max="7175" width="10.90625" style="35" customWidth="1"/>
    <col min="7176" max="7176" width="9.7265625" style="35" customWidth="1"/>
    <col min="7177" max="7177" width="9" style="35" customWidth="1"/>
    <col min="7178" max="7178" width="10.36328125" style="35" customWidth="1"/>
    <col min="7179" max="7179" width="15.26953125" style="35" customWidth="1"/>
    <col min="7180" max="7180" width="14.36328125" style="35" customWidth="1"/>
    <col min="7181" max="7181" width="5.453125" style="35" customWidth="1"/>
    <col min="7182" max="7193" width="9" style="35"/>
    <col min="7194" max="7194" width="3.36328125" style="35" customWidth="1"/>
    <col min="7195" max="7195" width="18.36328125" style="35" customWidth="1"/>
    <col min="7196" max="7196" width="39.26953125" style="35" customWidth="1"/>
    <col min="7197" max="7424" width="9" style="35"/>
    <col min="7425" max="7425" width="3.6328125" style="35" customWidth="1"/>
    <col min="7426" max="7426" width="11.26953125" style="35" customWidth="1"/>
    <col min="7427" max="7427" width="16.6328125" style="35" customWidth="1"/>
    <col min="7428" max="7428" width="18.26953125" style="35" customWidth="1"/>
    <col min="7429" max="7429" width="12" style="35" customWidth="1"/>
    <col min="7430" max="7430" width="15" style="35" customWidth="1"/>
    <col min="7431" max="7431" width="10.90625" style="35" customWidth="1"/>
    <col min="7432" max="7432" width="9.7265625" style="35" customWidth="1"/>
    <col min="7433" max="7433" width="9" style="35" customWidth="1"/>
    <col min="7434" max="7434" width="10.36328125" style="35" customWidth="1"/>
    <col min="7435" max="7435" width="15.26953125" style="35" customWidth="1"/>
    <col min="7436" max="7436" width="14.36328125" style="35" customWidth="1"/>
    <col min="7437" max="7437" width="5.453125" style="35" customWidth="1"/>
    <col min="7438" max="7449" width="9" style="35"/>
    <col min="7450" max="7450" width="3.36328125" style="35" customWidth="1"/>
    <col min="7451" max="7451" width="18.36328125" style="35" customWidth="1"/>
    <col min="7452" max="7452" width="39.26953125" style="35" customWidth="1"/>
    <col min="7453" max="7680" width="9" style="35"/>
    <col min="7681" max="7681" width="3.6328125" style="35" customWidth="1"/>
    <col min="7682" max="7682" width="11.26953125" style="35" customWidth="1"/>
    <col min="7683" max="7683" width="16.6328125" style="35" customWidth="1"/>
    <col min="7684" max="7684" width="18.26953125" style="35" customWidth="1"/>
    <col min="7685" max="7685" width="12" style="35" customWidth="1"/>
    <col min="7686" max="7686" width="15" style="35" customWidth="1"/>
    <col min="7687" max="7687" width="10.90625" style="35" customWidth="1"/>
    <col min="7688" max="7688" width="9.7265625" style="35" customWidth="1"/>
    <col min="7689" max="7689" width="9" style="35" customWidth="1"/>
    <col min="7690" max="7690" width="10.36328125" style="35" customWidth="1"/>
    <col min="7691" max="7691" width="15.26953125" style="35" customWidth="1"/>
    <col min="7692" max="7692" width="14.36328125" style="35" customWidth="1"/>
    <col min="7693" max="7693" width="5.453125" style="35" customWidth="1"/>
    <col min="7694" max="7705" width="9" style="35"/>
    <col min="7706" max="7706" width="3.36328125" style="35" customWidth="1"/>
    <col min="7707" max="7707" width="18.36328125" style="35" customWidth="1"/>
    <col min="7708" max="7708" width="39.26953125" style="35" customWidth="1"/>
    <col min="7709" max="7936" width="9" style="35"/>
    <col min="7937" max="7937" width="3.6328125" style="35" customWidth="1"/>
    <col min="7938" max="7938" width="11.26953125" style="35" customWidth="1"/>
    <col min="7939" max="7939" width="16.6328125" style="35" customWidth="1"/>
    <col min="7940" max="7940" width="18.26953125" style="35" customWidth="1"/>
    <col min="7941" max="7941" width="12" style="35" customWidth="1"/>
    <col min="7942" max="7942" width="15" style="35" customWidth="1"/>
    <col min="7943" max="7943" width="10.90625" style="35" customWidth="1"/>
    <col min="7944" max="7944" width="9.7265625" style="35" customWidth="1"/>
    <col min="7945" max="7945" width="9" style="35" customWidth="1"/>
    <col min="7946" max="7946" width="10.36328125" style="35" customWidth="1"/>
    <col min="7947" max="7947" width="15.26953125" style="35" customWidth="1"/>
    <col min="7948" max="7948" width="14.36328125" style="35" customWidth="1"/>
    <col min="7949" max="7949" width="5.453125" style="35" customWidth="1"/>
    <col min="7950" max="7961" width="9" style="35"/>
    <col min="7962" max="7962" width="3.36328125" style="35" customWidth="1"/>
    <col min="7963" max="7963" width="18.36328125" style="35" customWidth="1"/>
    <col min="7964" max="7964" width="39.26953125" style="35" customWidth="1"/>
    <col min="7965" max="8192" width="9" style="35"/>
    <col min="8193" max="8193" width="3.6328125" style="35" customWidth="1"/>
    <col min="8194" max="8194" width="11.26953125" style="35" customWidth="1"/>
    <col min="8195" max="8195" width="16.6328125" style="35" customWidth="1"/>
    <col min="8196" max="8196" width="18.26953125" style="35" customWidth="1"/>
    <col min="8197" max="8197" width="12" style="35" customWidth="1"/>
    <col min="8198" max="8198" width="15" style="35" customWidth="1"/>
    <col min="8199" max="8199" width="10.90625" style="35" customWidth="1"/>
    <col min="8200" max="8200" width="9.7265625" style="35" customWidth="1"/>
    <col min="8201" max="8201" width="9" style="35" customWidth="1"/>
    <col min="8202" max="8202" width="10.36328125" style="35" customWidth="1"/>
    <col min="8203" max="8203" width="15.26953125" style="35" customWidth="1"/>
    <col min="8204" max="8204" width="14.36328125" style="35" customWidth="1"/>
    <col min="8205" max="8205" width="5.453125" style="35" customWidth="1"/>
    <col min="8206" max="8217" width="9" style="35"/>
    <col min="8218" max="8218" width="3.36328125" style="35" customWidth="1"/>
    <col min="8219" max="8219" width="18.36328125" style="35" customWidth="1"/>
    <col min="8220" max="8220" width="39.26953125" style="35" customWidth="1"/>
    <col min="8221" max="8448" width="9" style="35"/>
    <col min="8449" max="8449" width="3.6328125" style="35" customWidth="1"/>
    <col min="8450" max="8450" width="11.26953125" style="35" customWidth="1"/>
    <col min="8451" max="8451" width="16.6328125" style="35" customWidth="1"/>
    <col min="8452" max="8452" width="18.26953125" style="35" customWidth="1"/>
    <col min="8453" max="8453" width="12" style="35" customWidth="1"/>
    <col min="8454" max="8454" width="15" style="35" customWidth="1"/>
    <col min="8455" max="8455" width="10.90625" style="35" customWidth="1"/>
    <col min="8456" max="8456" width="9.7265625" style="35" customWidth="1"/>
    <col min="8457" max="8457" width="9" style="35" customWidth="1"/>
    <col min="8458" max="8458" width="10.36328125" style="35" customWidth="1"/>
    <col min="8459" max="8459" width="15.26953125" style="35" customWidth="1"/>
    <col min="8460" max="8460" width="14.36328125" style="35" customWidth="1"/>
    <col min="8461" max="8461" width="5.453125" style="35" customWidth="1"/>
    <col min="8462" max="8473" width="9" style="35"/>
    <col min="8474" max="8474" width="3.36328125" style="35" customWidth="1"/>
    <col min="8475" max="8475" width="18.36328125" style="35" customWidth="1"/>
    <col min="8476" max="8476" width="39.26953125" style="35" customWidth="1"/>
    <col min="8477" max="8704" width="9" style="35"/>
    <col min="8705" max="8705" width="3.6328125" style="35" customWidth="1"/>
    <col min="8706" max="8706" width="11.26953125" style="35" customWidth="1"/>
    <col min="8707" max="8707" width="16.6328125" style="35" customWidth="1"/>
    <col min="8708" max="8708" width="18.26953125" style="35" customWidth="1"/>
    <col min="8709" max="8709" width="12" style="35" customWidth="1"/>
    <col min="8710" max="8710" width="15" style="35" customWidth="1"/>
    <col min="8711" max="8711" width="10.90625" style="35" customWidth="1"/>
    <col min="8712" max="8712" width="9.7265625" style="35" customWidth="1"/>
    <col min="8713" max="8713" width="9" style="35" customWidth="1"/>
    <col min="8714" max="8714" width="10.36328125" style="35" customWidth="1"/>
    <col min="8715" max="8715" width="15.26953125" style="35" customWidth="1"/>
    <col min="8716" max="8716" width="14.36328125" style="35" customWidth="1"/>
    <col min="8717" max="8717" width="5.453125" style="35" customWidth="1"/>
    <col min="8718" max="8729" width="9" style="35"/>
    <col min="8730" max="8730" width="3.36328125" style="35" customWidth="1"/>
    <col min="8731" max="8731" width="18.36328125" style="35" customWidth="1"/>
    <col min="8732" max="8732" width="39.26953125" style="35" customWidth="1"/>
    <col min="8733" max="8960" width="9" style="35"/>
    <col min="8961" max="8961" width="3.6328125" style="35" customWidth="1"/>
    <col min="8962" max="8962" width="11.26953125" style="35" customWidth="1"/>
    <col min="8963" max="8963" width="16.6328125" style="35" customWidth="1"/>
    <col min="8964" max="8964" width="18.26953125" style="35" customWidth="1"/>
    <col min="8965" max="8965" width="12" style="35" customWidth="1"/>
    <col min="8966" max="8966" width="15" style="35" customWidth="1"/>
    <col min="8967" max="8967" width="10.90625" style="35" customWidth="1"/>
    <col min="8968" max="8968" width="9.7265625" style="35" customWidth="1"/>
    <col min="8969" max="8969" width="9" style="35" customWidth="1"/>
    <col min="8970" max="8970" width="10.36328125" style="35" customWidth="1"/>
    <col min="8971" max="8971" width="15.26953125" style="35" customWidth="1"/>
    <col min="8972" max="8972" width="14.36328125" style="35" customWidth="1"/>
    <col min="8973" max="8973" width="5.453125" style="35" customWidth="1"/>
    <col min="8974" max="8985" width="9" style="35"/>
    <col min="8986" max="8986" width="3.36328125" style="35" customWidth="1"/>
    <col min="8987" max="8987" width="18.36328125" style="35" customWidth="1"/>
    <col min="8988" max="8988" width="39.26953125" style="35" customWidth="1"/>
    <col min="8989" max="9216" width="9" style="35"/>
    <col min="9217" max="9217" width="3.6328125" style="35" customWidth="1"/>
    <col min="9218" max="9218" width="11.26953125" style="35" customWidth="1"/>
    <col min="9219" max="9219" width="16.6328125" style="35" customWidth="1"/>
    <col min="9220" max="9220" width="18.26953125" style="35" customWidth="1"/>
    <col min="9221" max="9221" width="12" style="35" customWidth="1"/>
    <col min="9222" max="9222" width="15" style="35" customWidth="1"/>
    <col min="9223" max="9223" width="10.90625" style="35" customWidth="1"/>
    <col min="9224" max="9224" width="9.7265625" style="35" customWidth="1"/>
    <col min="9225" max="9225" width="9" style="35" customWidth="1"/>
    <col min="9226" max="9226" width="10.36328125" style="35" customWidth="1"/>
    <col min="9227" max="9227" width="15.26953125" style="35" customWidth="1"/>
    <col min="9228" max="9228" width="14.36328125" style="35" customWidth="1"/>
    <col min="9229" max="9229" width="5.453125" style="35" customWidth="1"/>
    <col min="9230" max="9241" width="9" style="35"/>
    <col min="9242" max="9242" width="3.36328125" style="35" customWidth="1"/>
    <col min="9243" max="9243" width="18.36328125" style="35" customWidth="1"/>
    <col min="9244" max="9244" width="39.26953125" style="35" customWidth="1"/>
    <col min="9245" max="9472" width="9" style="35"/>
    <col min="9473" max="9473" width="3.6328125" style="35" customWidth="1"/>
    <col min="9474" max="9474" width="11.26953125" style="35" customWidth="1"/>
    <col min="9475" max="9475" width="16.6328125" style="35" customWidth="1"/>
    <col min="9476" max="9476" width="18.26953125" style="35" customWidth="1"/>
    <col min="9477" max="9477" width="12" style="35" customWidth="1"/>
    <col min="9478" max="9478" width="15" style="35" customWidth="1"/>
    <col min="9479" max="9479" width="10.90625" style="35" customWidth="1"/>
    <col min="9480" max="9480" width="9.7265625" style="35" customWidth="1"/>
    <col min="9481" max="9481" width="9" style="35" customWidth="1"/>
    <col min="9482" max="9482" width="10.36328125" style="35" customWidth="1"/>
    <col min="9483" max="9483" width="15.26953125" style="35" customWidth="1"/>
    <col min="9484" max="9484" width="14.36328125" style="35" customWidth="1"/>
    <col min="9485" max="9485" width="5.453125" style="35" customWidth="1"/>
    <col min="9486" max="9497" width="9" style="35"/>
    <col min="9498" max="9498" width="3.36328125" style="35" customWidth="1"/>
    <col min="9499" max="9499" width="18.36328125" style="35" customWidth="1"/>
    <col min="9500" max="9500" width="39.26953125" style="35" customWidth="1"/>
    <col min="9501" max="9728" width="9" style="35"/>
    <col min="9729" max="9729" width="3.6328125" style="35" customWidth="1"/>
    <col min="9730" max="9730" width="11.26953125" style="35" customWidth="1"/>
    <col min="9731" max="9731" width="16.6328125" style="35" customWidth="1"/>
    <col min="9732" max="9732" width="18.26953125" style="35" customWidth="1"/>
    <col min="9733" max="9733" width="12" style="35" customWidth="1"/>
    <col min="9734" max="9734" width="15" style="35" customWidth="1"/>
    <col min="9735" max="9735" width="10.90625" style="35" customWidth="1"/>
    <col min="9736" max="9736" width="9.7265625" style="35" customWidth="1"/>
    <col min="9737" max="9737" width="9" style="35" customWidth="1"/>
    <col min="9738" max="9738" width="10.36328125" style="35" customWidth="1"/>
    <col min="9739" max="9739" width="15.26953125" style="35" customWidth="1"/>
    <col min="9740" max="9740" width="14.36328125" style="35" customWidth="1"/>
    <col min="9741" max="9741" width="5.453125" style="35" customWidth="1"/>
    <col min="9742" max="9753" width="9" style="35"/>
    <col min="9754" max="9754" width="3.36328125" style="35" customWidth="1"/>
    <col min="9755" max="9755" width="18.36328125" style="35" customWidth="1"/>
    <col min="9756" max="9756" width="39.26953125" style="35" customWidth="1"/>
    <col min="9757" max="9984" width="9" style="35"/>
    <col min="9985" max="9985" width="3.6328125" style="35" customWidth="1"/>
    <col min="9986" max="9986" width="11.26953125" style="35" customWidth="1"/>
    <col min="9987" max="9987" width="16.6328125" style="35" customWidth="1"/>
    <col min="9988" max="9988" width="18.26953125" style="35" customWidth="1"/>
    <col min="9989" max="9989" width="12" style="35" customWidth="1"/>
    <col min="9990" max="9990" width="15" style="35" customWidth="1"/>
    <col min="9991" max="9991" width="10.90625" style="35" customWidth="1"/>
    <col min="9992" max="9992" width="9.7265625" style="35" customWidth="1"/>
    <col min="9993" max="9993" width="9" style="35" customWidth="1"/>
    <col min="9994" max="9994" width="10.36328125" style="35" customWidth="1"/>
    <col min="9995" max="9995" width="15.26953125" style="35" customWidth="1"/>
    <col min="9996" max="9996" width="14.36328125" style="35" customWidth="1"/>
    <col min="9997" max="9997" width="5.453125" style="35" customWidth="1"/>
    <col min="9998" max="10009" width="9" style="35"/>
    <col min="10010" max="10010" width="3.36328125" style="35" customWidth="1"/>
    <col min="10011" max="10011" width="18.36328125" style="35" customWidth="1"/>
    <col min="10012" max="10012" width="39.26953125" style="35" customWidth="1"/>
    <col min="10013" max="10240" width="9" style="35"/>
    <col min="10241" max="10241" width="3.6328125" style="35" customWidth="1"/>
    <col min="10242" max="10242" width="11.26953125" style="35" customWidth="1"/>
    <col min="10243" max="10243" width="16.6328125" style="35" customWidth="1"/>
    <col min="10244" max="10244" width="18.26953125" style="35" customWidth="1"/>
    <col min="10245" max="10245" width="12" style="35" customWidth="1"/>
    <col min="10246" max="10246" width="15" style="35" customWidth="1"/>
    <col min="10247" max="10247" width="10.90625" style="35" customWidth="1"/>
    <col min="10248" max="10248" width="9.7265625" style="35" customWidth="1"/>
    <col min="10249" max="10249" width="9" style="35" customWidth="1"/>
    <col min="10250" max="10250" width="10.36328125" style="35" customWidth="1"/>
    <col min="10251" max="10251" width="15.26953125" style="35" customWidth="1"/>
    <col min="10252" max="10252" width="14.36328125" style="35" customWidth="1"/>
    <col min="10253" max="10253" width="5.453125" style="35" customWidth="1"/>
    <col min="10254" max="10265" width="9" style="35"/>
    <col min="10266" max="10266" width="3.36328125" style="35" customWidth="1"/>
    <col min="10267" max="10267" width="18.36328125" style="35" customWidth="1"/>
    <col min="10268" max="10268" width="39.26953125" style="35" customWidth="1"/>
    <col min="10269" max="10496" width="9" style="35"/>
    <col min="10497" max="10497" width="3.6328125" style="35" customWidth="1"/>
    <col min="10498" max="10498" width="11.26953125" style="35" customWidth="1"/>
    <col min="10499" max="10499" width="16.6328125" style="35" customWidth="1"/>
    <col min="10500" max="10500" width="18.26953125" style="35" customWidth="1"/>
    <col min="10501" max="10501" width="12" style="35" customWidth="1"/>
    <col min="10502" max="10502" width="15" style="35" customWidth="1"/>
    <col min="10503" max="10503" width="10.90625" style="35" customWidth="1"/>
    <col min="10504" max="10504" width="9.7265625" style="35" customWidth="1"/>
    <col min="10505" max="10505" width="9" style="35" customWidth="1"/>
    <col min="10506" max="10506" width="10.36328125" style="35" customWidth="1"/>
    <col min="10507" max="10507" width="15.26953125" style="35" customWidth="1"/>
    <col min="10508" max="10508" width="14.36328125" style="35" customWidth="1"/>
    <col min="10509" max="10509" width="5.453125" style="35" customWidth="1"/>
    <col min="10510" max="10521" width="9" style="35"/>
    <col min="10522" max="10522" width="3.36328125" style="35" customWidth="1"/>
    <col min="10523" max="10523" width="18.36328125" style="35" customWidth="1"/>
    <col min="10524" max="10524" width="39.26953125" style="35" customWidth="1"/>
    <col min="10525" max="10752" width="9" style="35"/>
    <col min="10753" max="10753" width="3.6328125" style="35" customWidth="1"/>
    <col min="10754" max="10754" width="11.26953125" style="35" customWidth="1"/>
    <col min="10755" max="10755" width="16.6328125" style="35" customWidth="1"/>
    <col min="10756" max="10756" width="18.26953125" style="35" customWidth="1"/>
    <col min="10757" max="10757" width="12" style="35" customWidth="1"/>
    <col min="10758" max="10758" width="15" style="35" customWidth="1"/>
    <col min="10759" max="10759" width="10.90625" style="35" customWidth="1"/>
    <col min="10760" max="10760" width="9.7265625" style="35" customWidth="1"/>
    <col min="10761" max="10761" width="9" style="35" customWidth="1"/>
    <col min="10762" max="10762" width="10.36328125" style="35" customWidth="1"/>
    <col min="10763" max="10763" width="15.26953125" style="35" customWidth="1"/>
    <col min="10764" max="10764" width="14.36328125" style="35" customWidth="1"/>
    <col min="10765" max="10765" width="5.453125" style="35" customWidth="1"/>
    <col min="10766" max="10777" width="9" style="35"/>
    <col min="10778" max="10778" width="3.36328125" style="35" customWidth="1"/>
    <col min="10779" max="10779" width="18.36328125" style="35" customWidth="1"/>
    <col min="10780" max="10780" width="39.26953125" style="35" customWidth="1"/>
    <col min="10781" max="11008" width="9" style="35"/>
    <col min="11009" max="11009" width="3.6328125" style="35" customWidth="1"/>
    <col min="11010" max="11010" width="11.26953125" style="35" customWidth="1"/>
    <col min="11011" max="11011" width="16.6328125" style="35" customWidth="1"/>
    <col min="11012" max="11012" width="18.26953125" style="35" customWidth="1"/>
    <col min="11013" max="11013" width="12" style="35" customWidth="1"/>
    <col min="11014" max="11014" width="15" style="35" customWidth="1"/>
    <col min="11015" max="11015" width="10.90625" style="35" customWidth="1"/>
    <col min="11016" max="11016" width="9.7265625" style="35" customWidth="1"/>
    <col min="11017" max="11017" width="9" style="35" customWidth="1"/>
    <col min="11018" max="11018" width="10.36328125" style="35" customWidth="1"/>
    <col min="11019" max="11019" width="15.26953125" style="35" customWidth="1"/>
    <col min="11020" max="11020" width="14.36328125" style="35" customWidth="1"/>
    <col min="11021" max="11021" width="5.453125" style="35" customWidth="1"/>
    <col min="11022" max="11033" width="9" style="35"/>
    <col min="11034" max="11034" width="3.36328125" style="35" customWidth="1"/>
    <col min="11035" max="11035" width="18.36328125" style="35" customWidth="1"/>
    <col min="11036" max="11036" width="39.26953125" style="35" customWidth="1"/>
    <col min="11037" max="11264" width="9" style="35"/>
    <col min="11265" max="11265" width="3.6328125" style="35" customWidth="1"/>
    <col min="11266" max="11266" width="11.26953125" style="35" customWidth="1"/>
    <col min="11267" max="11267" width="16.6328125" style="35" customWidth="1"/>
    <col min="11268" max="11268" width="18.26953125" style="35" customWidth="1"/>
    <col min="11269" max="11269" width="12" style="35" customWidth="1"/>
    <col min="11270" max="11270" width="15" style="35" customWidth="1"/>
    <col min="11271" max="11271" width="10.90625" style="35" customWidth="1"/>
    <col min="11272" max="11272" width="9.7265625" style="35" customWidth="1"/>
    <col min="11273" max="11273" width="9" style="35" customWidth="1"/>
    <col min="11274" max="11274" width="10.36328125" style="35" customWidth="1"/>
    <col min="11275" max="11275" width="15.26953125" style="35" customWidth="1"/>
    <col min="11276" max="11276" width="14.36328125" style="35" customWidth="1"/>
    <col min="11277" max="11277" width="5.453125" style="35" customWidth="1"/>
    <col min="11278" max="11289" width="9" style="35"/>
    <col min="11290" max="11290" width="3.36328125" style="35" customWidth="1"/>
    <col min="11291" max="11291" width="18.36328125" style="35" customWidth="1"/>
    <col min="11292" max="11292" width="39.26953125" style="35" customWidth="1"/>
    <col min="11293" max="11520" width="9" style="35"/>
    <col min="11521" max="11521" width="3.6328125" style="35" customWidth="1"/>
    <col min="11522" max="11522" width="11.26953125" style="35" customWidth="1"/>
    <col min="11523" max="11523" width="16.6328125" style="35" customWidth="1"/>
    <col min="11524" max="11524" width="18.26953125" style="35" customWidth="1"/>
    <col min="11525" max="11525" width="12" style="35" customWidth="1"/>
    <col min="11526" max="11526" width="15" style="35" customWidth="1"/>
    <col min="11527" max="11527" width="10.90625" style="35" customWidth="1"/>
    <col min="11528" max="11528" width="9.7265625" style="35" customWidth="1"/>
    <col min="11529" max="11529" width="9" style="35" customWidth="1"/>
    <col min="11530" max="11530" width="10.36328125" style="35" customWidth="1"/>
    <col min="11531" max="11531" width="15.26953125" style="35" customWidth="1"/>
    <col min="11532" max="11532" width="14.36328125" style="35" customWidth="1"/>
    <col min="11533" max="11533" width="5.453125" style="35" customWidth="1"/>
    <col min="11534" max="11545" width="9" style="35"/>
    <col min="11546" max="11546" width="3.36328125" style="35" customWidth="1"/>
    <col min="11547" max="11547" width="18.36328125" style="35" customWidth="1"/>
    <col min="11548" max="11548" width="39.26953125" style="35" customWidth="1"/>
    <col min="11549" max="11776" width="9" style="35"/>
    <col min="11777" max="11777" width="3.6328125" style="35" customWidth="1"/>
    <col min="11778" max="11778" width="11.26953125" style="35" customWidth="1"/>
    <col min="11779" max="11779" width="16.6328125" style="35" customWidth="1"/>
    <col min="11780" max="11780" width="18.26953125" style="35" customWidth="1"/>
    <col min="11781" max="11781" width="12" style="35" customWidth="1"/>
    <col min="11782" max="11782" width="15" style="35" customWidth="1"/>
    <col min="11783" max="11783" width="10.90625" style="35" customWidth="1"/>
    <col min="11784" max="11784" width="9.7265625" style="35" customWidth="1"/>
    <col min="11785" max="11785" width="9" style="35" customWidth="1"/>
    <col min="11786" max="11786" width="10.36328125" style="35" customWidth="1"/>
    <col min="11787" max="11787" width="15.26953125" style="35" customWidth="1"/>
    <col min="11788" max="11788" width="14.36328125" style="35" customWidth="1"/>
    <col min="11789" max="11789" width="5.453125" style="35" customWidth="1"/>
    <col min="11790" max="11801" width="9" style="35"/>
    <col min="11802" max="11802" width="3.36328125" style="35" customWidth="1"/>
    <col min="11803" max="11803" width="18.36328125" style="35" customWidth="1"/>
    <col min="11804" max="11804" width="39.26953125" style="35" customWidth="1"/>
    <col min="11805" max="12032" width="9" style="35"/>
    <col min="12033" max="12033" width="3.6328125" style="35" customWidth="1"/>
    <col min="12034" max="12034" width="11.26953125" style="35" customWidth="1"/>
    <col min="12035" max="12035" width="16.6328125" style="35" customWidth="1"/>
    <col min="12036" max="12036" width="18.26953125" style="35" customWidth="1"/>
    <col min="12037" max="12037" width="12" style="35" customWidth="1"/>
    <col min="12038" max="12038" width="15" style="35" customWidth="1"/>
    <col min="12039" max="12039" width="10.90625" style="35" customWidth="1"/>
    <col min="12040" max="12040" width="9.7265625" style="35" customWidth="1"/>
    <col min="12041" max="12041" width="9" style="35" customWidth="1"/>
    <col min="12042" max="12042" width="10.36328125" style="35" customWidth="1"/>
    <col min="12043" max="12043" width="15.26953125" style="35" customWidth="1"/>
    <col min="12044" max="12044" width="14.36328125" style="35" customWidth="1"/>
    <col min="12045" max="12045" width="5.453125" style="35" customWidth="1"/>
    <col min="12046" max="12057" width="9" style="35"/>
    <col min="12058" max="12058" width="3.36328125" style="35" customWidth="1"/>
    <col min="12059" max="12059" width="18.36328125" style="35" customWidth="1"/>
    <col min="12060" max="12060" width="39.26953125" style="35" customWidth="1"/>
    <col min="12061" max="12288" width="9" style="35"/>
    <col min="12289" max="12289" width="3.6328125" style="35" customWidth="1"/>
    <col min="12290" max="12290" width="11.26953125" style="35" customWidth="1"/>
    <col min="12291" max="12291" width="16.6328125" style="35" customWidth="1"/>
    <col min="12292" max="12292" width="18.26953125" style="35" customWidth="1"/>
    <col min="12293" max="12293" width="12" style="35" customWidth="1"/>
    <col min="12294" max="12294" width="15" style="35" customWidth="1"/>
    <col min="12295" max="12295" width="10.90625" style="35" customWidth="1"/>
    <col min="12296" max="12296" width="9.7265625" style="35" customWidth="1"/>
    <col min="12297" max="12297" width="9" style="35" customWidth="1"/>
    <col min="12298" max="12298" width="10.36328125" style="35" customWidth="1"/>
    <col min="12299" max="12299" width="15.26953125" style="35" customWidth="1"/>
    <col min="12300" max="12300" width="14.36328125" style="35" customWidth="1"/>
    <col min="12301" max="12301" width="5.453125" style="35" customWidth="1"/>
    <col min="12302" max="12313" width="9" style="35"/>
    <col min="12314" max="12314" width="3.36328125" style="35" customWidth="1"/>
    <col min="12315" max="12315" width="18.36328125" style="35" customWidth="1"/>
    <col min="12316" max="12316" width="39.26953125" style="35" customWidth="1"/>
    <col min="12317" max="12544" width="9" style="35"/>
    <col min="12545" max="12545" width="3.6328125" style="35" customWidth="1"/>
    <col min="12546" max="12546" width="11.26953125" style="35" customWidth="1"/>
    <col min="12547" max="12547" width="16.6328125" style="35" customWidth="1"/>
    <col min="12548" max="12548" width="18.26953125" style="35" customWidth="1"/>
    <col min="12549" max="12549" width="12" style="35" customWidth="1"/>
    <col min="12550" max="12550" width="15" style="35" customWidth="1"/>
    <col min="12551" max="12551" width="10.90625" style="35" customWidth="1"/>
    <col min="12552" max="12552" width="9.7265625" style="35" customWidth="1"/>
    <col min="12553" max="12553" width="9" style="35" customWidth="1"/>
    <col min="12554" max="12554" width="10.36328125" style="35" customWidth="1"/>
    <col min="12555" max="12555" width="15.26953125" style="35" customWidth="1"/>
    <col min="12556" max="12556" width="14.36328125" style="35" customWidth="1"/>
    <col min="12557" max="12557" width="5.453125" style="35" customWidth="1"/>
    <col min="12558" max="12569" width="9" style="35"/>
    <col min="12570" max="12570" width="3.36328125" style="35" customWidth="1"/>
    <col min="12571" max="12571" width="18.36328125" style="35" customWidth="1"/>
    <col min="12572" max="12572" width="39.26953125" style="35" customWidth="1"/>
    <col min="12573" max="12800" width="9" style="35"/>
    <col min="12801" max="12801" width="3.6328125" style="35" customWidth="1"/>
    <col min="12802" max="12802" width="11.26953125" style="35" customWidth="1"/>
    <col min="12803" max="12803" width="16.6328125" style="35" customWidth="1"/>
    <col min="12804" max="12804" width="18.26953125" style="35" customWidth="1"/>
    <col min="12805" max="12805" width="12" style="35" customWidth="1"/>
    <col min="12806" max="12806" width="15" style="35" customWidth="1"/>
    <col min="12807" max="12807" width="10.90625" style="35" customWidth="1"/>
    <col min="12808" max="12808" width="9.7265625" style="35" customWidth="1"/>
    <col min="12809" max="12809" width="9" style="35" customWidth="1"/>
    <col min="12810" max="12810" width="10.36328125" style="35" customWidth="1"/>
    <col min="12811" max="12811" width="15.26953125" style="35" customWidth="1"/>
    <col min="12812" max="12812" width="14.36328125" style="35" customWidth="1"/>
    <col min="12813" max="12813" width="5.453125" style="35" customWidth="1"/>
    <col min="12814" max="12825" width="9" style="35"/>
    <col min="12826" max="12826" width="3.36328125" style="35" customWidth="1"/>
    <col min="12827" max="12827" width="18.36328125" style="35" customWidth="1"/>
    <col min="12828" max="12828" width="39.26953125" style="35" customWidth="1"/>
    <col min="12829" max="13056" width="9" style="35"/>
    <col min="13057" max="13057" width="3.6328125" style="35" customWidth="1"/>
    <col min="13058" max="13058" width="11.26953125" style="35" customWidth="1"/>
    <col min="13059" max="13059" width="16.6328125" style="35" customWidth="1"/>
    <col min="13060" max="13060" width="18.26953125" style="35" customWidth="1"/>
    <col min="13061" max="13061" width="12" style="35" customWidth="1"/>
    <col min="13062" max="13062" width="15" style="35" customWidth="1"/>
    <col min="13063" max="13063" width="10.90625" style="35" customWidth="1"/>
    <col min="13064" max="13064" width="9.7265625" style="35" customWidth="1"/>
    <col min="13065" max="13065" width="9" style="35" customWidth="1"/>
    <col min="13066" max="13066" width="10.36328125" style="35" customWidth="1"/>
    <col min="13067" max="13067" width="15.26953125" style="35" customWidth="1"/>
    <col min="13068" max="13068" width="14.36328125" style="35" customWidth="1"/>
    <col min="13069" max="13069" width="5.453125" style="35" customWidth="1"/>
    <col min="13070" max="13081" width="9" style="35"/>
    <col min="13082" max="13082" width="3.36328125" style="35" customWidth="1"/>
    <col min="13083" max="13083" width="18.36328125" style="35" customWidth="1"/>
    <col min="13084" max="13084" width="39.26953125" style="35" customWidth="1"/>
    <col min="13085" max="13312" width="9" style="35"/>
    <col min="13313" max="13313" width="3.6328125" style="35" customWidth="1"/>
    <col min="13314" max="13314" width="11.26953125" style="35" customWidth="1"/>
    <col min="13315" max="13315" width="16.6328125" style="35" customWidth="1"/>
    <col min="13316" max="13316" width="18.26953125" style="35" customWidth="1"/>
    <col min="13317" max="13317" width="12" style="35" customWidth="1"/>
    <col min="13318" max="13318" width="15" style="35" customWidth="1"/>
    <col min="13319" max="13319" width="10.90625" style="35" customWidth="1"/>
    <col min="13320" max="13320" width="9.7265625" style="35" customWidth="1"/>
    <col min="13321" max="13321" width="9" style="35" customWidth="1"/>
    <col min="13322" max="13322" width="10.36328125" style="35" customWidth="1"/>
    <col min="13323" max="13323" width="15.26953125" style="35" customWidth="1"/>
    <col min="13324" max="13324" width="14.36328125" style="35" customWidth="1"/>
    <col min="13325" max="13325" width="5.453125" style="35" customWidth="1"/>
    <col min="13326" max="13337" width="9" style="35"/>
    <col min="13338" max="13338" width="3.36328125" style="35" customWidth="1"/>
    <col min="13339" max="13339" width="18.36328125" style="35" customWidth="1"/>
    <col min="13340" max="13340" width="39.26953125" style="35" customWidth="1"/>
    <col min="13341" max="13568" width="9" style="35"/>
    <col min="13569" max="13569" width="3.6328125" style="35" customWidth="1"/>
    <col min="13570" max="13570" width="11.26953125" style="35" customWidth="1"/>
    <col min="13571" max="13571" width="16.6328125" style="35" customWidth="1"/>
    <col min="13572" max="13572" width="18.26953125" style="35" customWidth="1"/>
    <col min="13573" max="13573" width="12" style="35" customWidth="1"/>
    <col min="13574" max="13574" width="15" style="35" customWidth="1"/>
    <col min="13575" max="13575" width="10.90625" style="35" customWidth="1"/>
    <col min="13576" max="13576" width="9.7265625" style="35" customWidth="1"/>
    <col min="13577" max="13577" width="9" style="35" customWidth="1"/>
    <col min="13578" max="13578" width="10.36328125" style="35" customWidth="1"/>
    <col min="13579" max="13579" width="15.26953125" style="35" customWidth="1"/>
    <col min="13580" max="13580" width="14.36328125" style="35" customWidth="1"/>
    <col min="13581" max="13581" width="5.453125" style="35" customWidth="1"/>
    <col min="13582" max="13593" width="9" style="35"/>
    <col min="13594" max="13594" width="3.36328125" style="35" customWidth="1"/>
    <col min="13595" max="13595" width="18.36328125" style="35" customWidth="1"/>
    <col min="13596" max="13596" width="39.26953125" style="35" customWidth="1"/>
    <col min="13597" max="13824" width="9" style="35"/>
    <col min="13825" max="13825" width="3.6328125" style="35" customWidth="1"/>
    <col min="13826" max="13826" width="11.26953125" style="35" customWidth="1"/>
    <col min="13827" max="13827" width="16.6328125" style="35" customWidth="1"/>
    <col min="13828" max="13828" width="18.26953125" style="35" customWidth="1"/>
    <col min="13829" max="13829" width="12" style="35" customWidth="1"/>
    <col min="13830" max="13830" width="15" style="35" customWidth="1"/>
    <col min="13831" max="13831" width="10.90625" style="35" customWidth="1"/>
    <col min="13832" max="13832" width="9.7265625" style="35" customWidth="1"/>
    <col min="13833" max="13833" width="9" style="35" customWidth="1"/>
    <col min="13834" max="13834" width="10.36328125" style="35" customWidth="1"/>
    <col min="13835" max="13835" width="15.26953125" style="35" customWidth="1"/>
    <col min="13836" max="13836" width="14.36328125" style="35" customWidth="1"/>
    <col min="13837" max="13837" width="5.453125" style="35" customWidth="1"/>
    <col min="13838" max="13849" width="9" style="35"/>
    <col min="13850" max="13850" width="3.36328125" style="35" customWidth="1"/>
    <col min="13851" max="13851" width="18.36328125" style="35" customWidth="1"/>
    <col min="13852" max="13852" width="39.26953125" style="35" customWidth="1"/>
    <col min="13853" max="14080" width="9" style="35"/>
    <col min="14081" max="14081" width="3.6328125" style="35" customWidth="1"/>
    <col min="14082" max="14082" width="11.26953125" style="35" customWidth="1"/>
    <col min="14083" max="14083" width="16.6328125" style="35" customWidth="1"/>
    <col min="14084" max="14084" width="18.26953125" style="35" customWidth="1"/>
    <col min="14085" max="14085" width="12" style="35" customWidth="1"/>
    <col min="14086" max="14086" width="15" style="35" customWidth="1"/>
    <col min="14087" max="14087" width="10.90625" style="35" customWidth="1"/>
    <col min="14088" max="14088" width="9.7265625" style="35" customWidth="1"/>
    <col min="14089" max="14089" width="9" style="35" customWidth="1"/>
    <col min="14090" max="14090" width="10.36328125" style="35" customWidth="1"/>
    <col min="14091" max="14091" width="15.26953125" style="35" customWidth="1"/>
    <col min="14092" max="14092" width="14.36328125" style="35" customWidth="1"/>
    <col min="14093" max="14093" width="5.453125" style="35" customWidth="1"/>
    <col min="14094" max="14105" width="9" style="35"/>
    <col min="14106" max="14106" width="3.36328125" style="35" customWidth="1"/>
    <col min="14107" max="14107" width="18.36328125" style="35" customWidth="1"/>
    <col min="14108" max="14108" width="39.26953125" style="35" customWidth="1"/>
    <col min="14109" max="14336" width="9" style="35"/>
    <col min="14337" max="14337" width="3.6328125" style="35" customWidth="1"/>
    <col min="14338" max="14338" width="11.26953125" style="35" customWidth="1"/>
    <col min="14339" max="14339" width="16.6328125" style="35" customWidth="1"/>
    <col min="14340" max="14340" width="18.26953125" style="35" customWidth="1"/>
    <col min="14341" max="14341" width="12" style="35" customWidth="1"/>
    <col min="14342" max="14342" width="15" style="35" customWidth="1"/>
    <col min="14343" max="14343" width="10.90625" style="35" customWidth="1"/>
    <col min="14344" max="14344" width="9.7265625" style="35" customWidth="1"/>
    <col min="14345" max="14345" width="9" style="35" customWidth="1"/>
    <col min="14346" max="14346" width="10.36328125" style="35" customWidth="1"/>
    <col min="14347" max="14347" width="15.26953125" style="35" customWidth="1"/>
    <col min="14348" max="14348" width="14.36328125" style="35" customWidth="1"/>
    <col min="14349" max="14349" width="5.453125" style="35" customWidth="1"/>
    <col min="14350" max="14361" width="9" style="35"/>
    <col min="14362" max="14362" width="3.36328125" style="35" customWidth="1"/>
    <col min="14363" max="14363" width="18.36328125" style="35" customWidth="1"/>
    <col min="14364" max="14364" width="39.26953125" style="35" customWidth="1"/>
    <col min="14365" max="14592" width="9" style="35"/>
    <col min="14593" max="14593" width="3.6328125" style="35" customWidth="1"/>
    <col min="14594" max="14594" width="11.26953125" style="35" customWidth="1"/>
    <col min="14595" max="14595" width="16.6328125" style="35" customWidth="1"/>
    <col min="14596" max="14596" width="18.26953125" style="35" customWidth="1"/>
    <col min="14597" max="14597" width="12" style="35" customWidth="1"/>
    <col min="14598" max="14598" width="15" style="35" customWidth="1"/>
    <col min="14599" max="14599" width="10.90625" style="35" customWidth="1"/>
    <col min="14600" max="14600" width="9.7265625" style="35" customWidth="1"/>
    <col min="14601" max="14601" width="9" style="35" customWidth="1"/>
    <col min="14602" max="14602" width="10.36328125" style="35" customWidth="1"/>
    <col min="14603" max="14603" width="15.26953125" style="35" customWidth="1"/>
    <col min="14604" max="14604" width="14.36328125" style="35" customWidth="1"/>
    <col min="14605" max="14605" width="5.453125" style="35" customWidth="1"/>
    <col min="14606" max="14617" width="9" style="35"/>
    <col min="14618" max="14618" width="3.36328125" style="35" customWidth="1"/>
    <col min="14619" max="14619" width="18.36328125" style="35" customWidth="1"/>
    <col min="14620" max="14620" width="39.26953125" style="35" customWidth="1"/>
    <col min="14621" max="14848" width="9" style="35"/>
    <col min="14849" max="14849" width="3.6328125" style="35" customWidth="1"/>
    <col min="14850" max="14850" width="11.26953125" style="35" customWidth="1"/>
    <col min="14851" max="14851" width="16.6328125" style="35" customWidth="1"/>
    <col min="14852" max="14852" width="18.26953125" style="35" customWidth="1"/>
    <col min="14853" max="14853" width="12" style="35" customWidth="1"/>
    <col min="14854" max="14854" width="15" style="35" customWidth="1"/>
    <col min="14855" max="14855" width="10.90625" style="35" customWidth="1"/>
    <col min="14856" max="14856" width="9.7265625" style="35" customWidth="1"/>
    <col min="14857" max="14857" width="9" style="35" customWidth="1"/>
    <col min="14858" max="14858" width="10.36328125" style="35" customWidth="1"/>
    <col min="14859" max="14859" width="15.26953125" style="35" customWidth="1"/>
    <col min="14860" max="14860" width="14.36328125" style="35" customWidth="1"/>
    <col min="14861" max="14861" width="5.453125" style="35" customWidth="1"/>
    <col min="14862" max="14873" width="9" style="35"/>
    <col min="14874" max="14874" width="3.36328125" style="35" customWidth="1"/>
    <col min="14875" max="14875" width="18.36328125" style="35" customWidth="1"/>
    <col min="14876" max="14876" width="39.26953125" style="35" customWidth="1"/>
    <col min="14877" max="15104" width="9" style="35"/>
    <col min="15105" max="15105" width="3.6328125" style="35" customWidth="1"/>
    <col min="15106" max="15106" width="11.26953125" style="35" customWidth="1"/>
    <col min="15107" max="15107" width="16.6328125" style="35" customWidth="1"/>
    <col min="15108" max="15108" width="18.26953125" style="35" customWidth="1"/>
    <col min="15109" max="15109" width="12" style="35" customWidth="1"/>
    <col min="15110" max="15110" width="15" style="35" customWidth="1"/>
    <col min="15111" max="15111" width="10.90625" style="35" customWidth="1"/>
    <col min="15112" max="15112" width="9.7265625" style="35" customWidth="1"/>
    <col min="15113" max="15113" width="9" style="35" customWidth="1"/>
    <col min="15114" max="15114" width="10.36328125" style="35" customWidth="1"/>
    <col min="15115" max="15115" width="15.26953125" style="35" customWidth="1"/>
    <col min="15116" max="15116" width="14.36328125" style="35" customWidth="1"/>
    <col min="15117" max="15117" width="5.453125" style="35" customWidth="1"/>
    <col min="15118" max="15129" width="9" style="35"/>
    <col min="15130" max="15130" width="3.36328125" style="35" customWidth="1"/>
    <col min="15131" max="15131" width="18.36328125" style="35" customWidth="1"/>
    <col min="15132" max="15132" width="39.26953125" style="35" customWidth="1"/>
    <col min="15133" max="15360" width="9" style="35"/>
    <col min="15361" max="15361" width="3.6328125" style="35" customWidth="1"/>
    <col min="15362" max="15362" width="11.26953125" style="35" customWidth="1"/>
    <col min="15363" max="15363" width="16.6328125" style="35" customWidth="1"/>
    <col min="15364" max="15364" width="18.26953125" style="35" customWidth="1"/>
    <col min="15365" max="15365" width="12" style="35" customWidth="1"/>
    <col min="15366" max="15366" width="15" style="35" customWidth="1"/>
    <col min="15367" max="15367" width="10.90625" style="35" customWidth="1"/>
    <col min="15368" max="15368" width="9.7265625" style="35" customWidth="1"/>
    <col min="15369" max="15369" width="9" style="35" customWidth="1"/>
    <col min="15370" max="15370" width="10.36328125" style="35" customWidth="1"/>
    <col min="15371" max="15371" width="15.26953125" style="35" customWidth="1"/>
    <col min="15372" max="15372" width="14.36328125" style="35" customWidth="1"/>
    <col min="15373" max="15373" width="5.453125" style="35" customWidth="1"/>
    <col min="15374" max="15385" width="9" style="35"/>
    <col min="15386" max="15386" width="3.36328125" style="35" customWidth="1"/>
    <col min="15387" max="15387" width="18.36328125" style="35" customWidth="1"/>
    <col min="15388" max="15388" width="39.26953125" style="35" customWidth="1"/>
    <col min="15389" max="15616" width="9" style="35"/>
    <col min="15617" max="15617" width="3.6328125" style="35" customWidth="1"/>
    <col min="15618" max="15618" width="11.26953125" style="35" customWidth="1"/>
    <col min="15619" max="15619" width="16.6328125" style="35" customWidth="1"/>
    <col min="15620" max="15620" width="18.26953125" style="35" customWidth="1"/>
    <col min="15621" max="15621" width="12" style="35" customWidth="1"/>
    <col min="15622" max="15622" width="15" style="35" customWidth="1"/>
    <col min="15623" max="15623" width="10.90625" style="35" customWidth="1"/>
    <col min="15624" max="15624" width="9.7265625" style="35" customWidth="1"/>
    <col min="15625" max="15625" width="9" style="35" customWidth="1"/>
    <col min="15626" max="15626" width="10.36328125" style="35" customWidth="1"/>
    <col min="15627" max="15627" width="15.26953125" style="35" customWidth="1"/>
    <col min="15628" max="15628" width="14.36328125" style="35" customWidth="1"/>
    <col min="15629" max="15629" width="5.453125" style="35" customWidth="1"/>
    <col min="15630" max="15641" width="9" style="35"/>
    <col min="15642" max="15642" width="3.36328125" style="35" customWidth="1"/>
    <col min="15643" max="15643" width="18.36328125" style="35" customWidth="1"/>
    <col min="15644" max="15644" width="39.26953125" style="35" customWidth="1"/>
    <col min="15645" max="15872" width="9" style="35"/>
    <col min="15873" max="15873" width="3.6328125" style="35" customWidth="1"/>
    <col min="15874" max="15874" width="11.26953125" style="35" customWidth="1"/>
    <col min="15875" max="15875" width="16.6328125" style="35" customWidth="1"/>
    <col min="15876" max="15876" width="18.26953125" style="35" customWidth="1"/>
    <col min="15877" max="15877" width="12" style="35" customWidth="1"/>
    <col min="15878" max="15878" width="15" style="35" customWidth="1"/>
    <col min="15879" max="15879" width="10.90625" style="35" customWidth="1"/>
    <col min="15880" max="15880" width="9.7265625" style="35" customWidth="1"/>
    <col min="15881" max="15881" width="9" style="35" customWidth="1"/>
    <col min="15882" max="15882" width="10.36328125" style="35" customWidth="1"/>
    <col min="15883" max="15883" width="15.26953125" style="35" customWidth="1"/>
    <col min="15884" max="15884" width="14.36328125" style="35" customWidth="1"/>
    <col min="15885" max="15885" width="5.453125" style="35" customWidth="1"/>
    <col min="15886" max="15897" width="9" style="35"/>
    <col min="15898" max="15898" width="3.36328125" style="35" customWidth="1"/>
    <col min="15899" max="15899" width="18.36328125" style="35" customWidth="1"/>
    <col min="15900" max="15900" width="39.26953125" style="35" customWidth="1"/>
    <col min="15901" max="16128" width="9" style="35"/>
    <col min="16129" max="16129" width="3.6328125" style="35" customWidth="1"/>
    <col min="16130" max="16130" width="11.26953125" style="35" customWidth="1"/>
    <col min="16131" max="16131" width="16.6328125" style="35" customWidth="1"/>
    <col min="16132" max="16132" width="18.26953125" style="35" customWidth="1"/>
    <col min="16133" max="16133" width="12" style="35" customWidth="1"/>
    <col min="16134" max="16134" width="15" style="35" customWidth="1"/>
    <col min="16135" max="16135" width="10.90625" style="35" customWidth="1"/>
    <col min="16136" max="16136" width="9.7265625" style="35" customWidth="1"/>
    <col min="16137" max="16137" width="9" style="35" customWidth="1"/>
    <col min="16138" max="16138" width="10.36328125" style="35" customWidth="1"/>
    <col min="16139" max="16139" width="15.26953125" style="35" customWidth="1"/>
    <col min="16140" max="16140" width="14.36328125" style="35" customWidth="1"/>
    <col min="16141" max="16141" width="5.453125" style="35" customWidth="1"/>
    <col min="16142" max="16153" width="9" style="35"/>
    <col min="16154" max="16154" width="3.36328125" style="35" customWidth="1"/>
    <col min="16155" max="16155" width="18.36328125" style="35" customWidth="1"/>
    <col min="16156" max="16156" width="39.26953125" style="35" customWidth="1"/>
    <col min="16157" max="16384" width="9" style="35"/>
  </cols>
  <sheetData>
    <row r="1" spans="1:13">
      <c r="A1" s="34" t="s">
        <v>305</v>
      </c>
      <c r="C1" s="36"/>
      <c r="D1" s="36"/>
      <c r="E1" s="36"/>
      <c r="F1" s="36"/>
      <c r="G1" s="36"/>
      <c r="H1" s="36"/>
      <c r="I1" s="36"/>
      <c r="J1" s="36"/>
      <c r="K1" s="36"/>
      <c r="L1" s="36"/>
      <c r="M1" s="36"/>
    </row>
    <row r="2" spans="1:13" ht="7.5" customHeight="1">
      <c r="A2" s="34"/>
      <c r="C2" s="36"/>
      <c r="D2" s="36"/>
      <c r="E2" s="36"/>
      <c r="F2" s="36"/>
      <c r="G2" s="36"/>
      <c r="H2" s="36"/>
      <c r="I2" s="36"/>
      <c r="J2" s="36"/>
      <c r="K2" s="36"/>
      <c r="L2" s="36"/>
      <c r="M2" s="36"/>
    </row>
    <row r="3" spans="1:13" ht="14">
      <c r="A3" s="520" t="s">
        <v>26</v>
      </c>
      <c r="B3" s="520"/>
      <c r="C3" s="520"/>
      <c r="D3" s="520"/>
      <c r="E3" s="520"/>
      <c r="F3" s="520"/>
      <c r="G3" s="520"/>
      <c r="H3" s="520"/>
      <c r="I3" s="520"/>
      <c r="J3" s="520"/>
      <c r="K3" s="520"/>
      <c r="L3" s="520"/>
      <c r="M3" s="36"/>
    </row>
    <row r="4" spans="1:13" ht="7.5" customHeight="1">
      <c r="A4" s="82"/>
      <c r="B4" s="82"/>
      <c r="C4" s="82"/>
      <c r="D4" s="82"/>
      <c r="E4" s="82"/>
      <c r="F4" s="82"/>
      <c r="G4" s="82"/>
      <c r="H4" s="82"/>
      <c r="I4" s="82"/>
      <c r="J4" s="82"/>
      <c r="K4" s="82"/>
      <c r="L4" s="82"/>
      <c r="M4" s="36"/>
    </row>
    <row r="5" spans="1:13">
      <c r="B5" s="37" t="s">
        <v>27</v>
      </c>
      <c r="C5" s="523">
        <f>別記様式第0号!G27</f>
        <v>0</v>
      </c>
      <c r="D5" s="523"/>
      <c r="E5" s="523"/>
      <c r="F5" s="36"/>
      <c r="G5" s="38"/>
      <c r="H5" s="39"/>
      <c r="I5" s="39"/>
      <c r="J5" s="524"/>
      <c r="K5" s="524"/>
      <c r="L5" s="524"/>
      <c r="M5" s="36"/>
    </row>
    <row r="6" spans="1:13">
      <c r="B6" s="37" t="s">
        <v>28</v>
      </c>
      <c r="C6" s="523">
        <f>別記様式第0号!G30</f>
        <v>0</v>
      </c>
      <c r="D6" s="523"/>
      <c r="E6" s="523"/>
      <c r="F6" s="36"/>
      <c r="G6" s="38"/>
      <c r="H6" s="39"/>
      <c r="I6" s="39"/>
      <c r="J6" s="524"/>
      <c r="K6" s="524"/>
      <c r="L6" s="524"/>
      <c r="M6" s="36"/>
    </row>
    <row r="7" spans="1:13">
      <c r="B7" s="37" t="s">
        <v>29</v>
      </c>
      <c r="C7" s="523">
        <f>別記様式第0号!G33</f>
        <v>0</v>
      </c>
      <c r="D7" s="523"/>
      <c r="E7" s="523"/>
      <c r="F7" s="36"/>
      <c r="G7" s="38"/>
      <c r="H7" s="39"/>
      <c r="I7" s="39"/>
      <c r="J7" s="524"/>
      <c r="K7" s="524"/>
      <c r="L7" s="524"/>
      <c r="M7" s="36"/>
    </row>
    <row r="8" spans="1:13">
      <c r="B8" s="37" t="s">
        <v>30</v>
      </c>
      <c r="C8" s="523">
        <f>別記様式第0号!G36</f>
        <v>0</v>
      </c>
      <c r="D8" s="523"/>
      <c r="E8" s="523"/>
      <c r="F8" s="36"/>
      <c r="G8" s="38"/>
      <c r="H8" s="39"/>
      <c r="I8" s="39"/>
      <c r="J8" s="524"/>
      <c r="K8" s="524"/>
      <c r="L8" s="524"/>
      <c r="M8" s="36"/>
    </row>
    <row r="9" spans="1:13">
      <c r="B9" s="37" t="s">
        <v>31</v>
      </c>
      <c r="C9" s="523">
        <f>別記様式第0号!G39</f>
        <v>0</v>
      </c>
      <c r="D9" s="523"/>
      <c r="E9" s="523"/>
      <c r="F9" s="36"/>
      <c r="H9" s="40" t="s">
        <v>32</v>
      </c>
      <c r="I9" s="525">
        <f>別記様式第0号!H11</f>
        <v>0</v>
      </c>
      <c r="J9" s="525"/>
      <c r="K9" s="525"/>
      <c r="L9" s="525"/>
      <c r="M9" s="36"/>
    </row>
    <row r="10" spans="1:13" ht="6" customHeight="1">
      <c r="B10" s="36"/>
      <c r="C10" s="41"/>
      <c r="D10" s="41"/>
      <c r="E10" s="41"/>
      <c r="F10" s="36"/>
      <c r="H10" s="36"/>
      <c r="I10" s="36"/>
      <c r="J10" s="36"/>
      <c r="K10" s="36"/>
      <c r="L10" s="36"/>
      <c r="M10" s="36"/>
    </row>
    <row r="11" spans="1:13">
      <c r="B11" s="36" t="s">
        <v>33</v>
      </c>
      <c r="C11" s="526"/>
      <c r="D11" s="526"/>
      <c r="E11" s="42"/>
      <c r="F11" s="36"/>
      <c r="H11" s="40" t="s">
        <v>34</v>
      </c>
      <c r="I11" s="43" t="str">
        <f>別記様式第0号!H15</f>
        <v>知事</v>
      </c>
      <c r="J11" s="44" t="str">
        <f>別記様式第0号!J15</f>
        <v>特－</v>
      </c>
      <c r="K11" s="45">
        <f>別記様式第0号!M15</f>
        <v>0</v>
      </c>
      <c r="L11" s="45" t="str">
        <f>別記様式第0号!P15</f>
        <v>号</v>
      </c>
      <c r="M11" s="36"/>
    </row>
    <row r="12" spans="1:13" ht="7.5" customHeight="1">
      <c r="B12" s="36"/>
      <c r="C12" s="36"/>
      <c r="D12" s="36"/>
      <c r="E12" s="36"/>
      <c r="F12" s="36"/>
      <c r="G12" s="36"/>
      <c r="H12" s="36"/>
      <c r="I12" s="36"/>
      <c r="J12" s="36"/>
      <c r="K12" s="36"/>
      <c r="L12" s="36"/>
      <c r="M12" s="36"/>
    </row>
    <row r="13" spans="1:13" ht="39" customHeight="1">
      <c r="A13" s="46" t="s">
        <v>35</v>
      </c>
      <c r="B13" s="47" t="s">
        <v>36</v>
      </c>
      <c r="C13" s="47" t="s">
        <v>37</v>
      </c>
      <c r="D13" s="47" t="s">
        <v>38</v>
      </c>
      <c r="E13" s="47" t="s">
        <v>39</v>
      </c>
      <c r="F13" s="47" t="s">
        <v>40</v>
      </c>
      <c r="G13" s="47" t="s">
        <v>41</v>
      </c>
      <c r="H13" s="47" t="s">
        <v>42</v>
      </c>
      <c r="I13" s="47" t="s">
        <v>43</v>
      </c>
      <c r="J13" s="47" t="s">
        <v>44</v>
      </c>
      <c r="K13" s="248" t="s">
        <v>710</v>
      </c>
      <c r="L13" s="48" t="s">
        <v>45</v>
      </c>
    </row>
    <row r="14" spans="1:13" ht="29.25" customHeight="1">
      <c r="A14" s="46">
        <v>1</v>
      </c>
      <c r="B14" s="49"/>
      <c r="C14" s="76" t="s">
        <v>46</v>
      </c>
      <c r="D14" s="49"/>
      <c r="E14" s="49"/>
      <c r="F14" s="50" t="s">
        <v>47</v>
      </c>
      <c r="G14" s="51" t="s">
        <v>706</v>
      </c>
      <c r="H14" s="52"/>
      <c r="I14" s="53"/>
      <c r="J14" s="54"/>
      <c r="K14" s="49"/>
      <c r="L14" s="49"/>
    </row>
    <row r="15" spans="1:13" ht="29.25" customHeight="1">
      <c r="A15" s="55"/>
      <c r="B15" s="56"/>
      <c r="C15" s="56"/>
      <c r="D15" s="56"/>
      <c r="E15" s="56"/>
      <c r="F15" s="50" t="s">
        <v>48</v>
      </c>
      <c r="G15" s="56"/>
      <c r="H15" s="52"/>
      <c r="I15" s="53"/>
      <c r="J15" s="56"/>
      <c r="K15" s="56"/>
      <c r="L15" s="56"/>
    </row>
    <row r="16" spans="1:13" ht="29.25" customHeight="1">
      <c r="A16" s="55"/>
      <c r="B16" s="56"/>
      <c r="C16" s="56"/>
      <c r="D16" s="56"/>
      <c r="E16" s="56"/>
      <c r="F16" s="50" t="s">
        <v>48</v>
      </c>
      <c r="G16" s="56"/>
      <c r="H16" s="52"/>
      <c r="I16" s="53"/>
      <c r="J16" s="56"/>
      <c r="K16" s="56"/>
      <c r="L16" s="56"/>
    </row>
    <row r="17" spans="1:12" ht="29.25" customHeight="1">
      <c r="A17" s="55"/>
      <c r="B17" s="56"/>
      <c r="C17" s="56"/>
      <c r="D17" s="56"/>
      <c r="E17" s="56"/>
      <c r="F17" s="50" t="s">
        <v>48</v>
      </c>
      <c r="G17" s="56"/>
      <c r="H17" s="52"/>
      <c r="I17" s="53"/>
      <c r="J17" s="56"/>
      <c r="K17" s="56"/>
      <c r="L17" s="56"/>
    </row>
    <row r="18" spans="1:12" ht="29.25" customHeight="1">
      <c r="A18" s="55"/>
      <c r="B18" s="56"/>
      <c r="C18" s="56"/>
      <c r="D18" s="56"/>
      <c r="E18" s="56"/>
      <c r="F18" s="50" t="s">
        <v>48</v>
      </c>
      <c r="G18" s="56"/>
      <c r="H18" s="52"/>
      <c r="I18" s="53"/>
      <c r="J18" s="56"/>
      <c r="K18" s="56"/>
      <c r="L18" s="56"/>
    </row>
    <row r="19" spans="1:12" ht="29.25" customHeight="1">
      <c r="A19" s="55"/>
      <c r="B19" s="56"/>
      <c r="C19" s="56"/>
      <c r="D19" s="56"/>
      <c r="E19" s="56"/>
      <c r="F19" s="50" t="s">
        <v>48</v>
      </c>
      <c r="G19" s="56"/>
      <c r="H19" s="52"/>
      <c r="I19" s="53"/>
      <c r="J19" s="56"/>
      <c r="K19" s="56"/>
      <c r="L19" s="56"/>
    </row>
    <row r="20" spans="1:12" ht="29.25" customHeight="1">
      <c r="A20" s="55"/>
      <c r="B20" s="56"/>
      <c r="C20" s="56"/>
      <c r="D20" s="56"/>
      <c r="E20" s="56"/>
      <c r="F20" s="50" t="s">
        <v>48</v>
      </c>
      <c r="G20" s="56"/>
      <c r="H20" s="52"/>
      <c r="I20" s="53"/>
      <c r="J20" s="56"/>
      <c r="K20" s="56"/>
      <c r="L20" s="56"/>
    </row>
    <row r="21" spans="1:12" ht="29.25" customHeight="1">
      <c r="A21" s="55"/>
      <c r="B21" s="56"/>
      <c r="C21" s="56"/>
      <c r="D21" s="56"/>
      <c r="E21" s="56"/>
      <c r="F21" s="50" t="s">
        <v>48</v>
      </c>
      <c r="G21" s="56"/>
      <c r="H21" s="52"/>
      <c r="I21" s="53"/>
      <c r="J21" s="56"/>
      <c r="K21" s="56"/>
      <c r="L21" s="56"/>
    </row>
    <row r="22" spans="1:12" ht="29.25" customHeight="1">
      <c r="A22" s="55"/>
      <c r="B22" s="56"/>
      <c r="C22" s="56"/>
      <c r="D22" s="56"/>
      <c r="E22" s="56"/>
      <c r="F22" s="50" t="s">
        <v>48</v>
      </c>
      <c r="G22" s="56"/>
      <c r="H22" s="52"/>
      <c r="I22" s="53"/>
      <c r="J22" s="56"/>
      <c r="K22" s="56"/>
      <c r="L22" s="56"/>
    </row>
    <row r="23" spans="1:12" ht="29.25" customHeight="1">
      <c r="A23" s="55"/>
      <c r="B23" s="56"/>
      <c r="C23" s="56"/>
      <c r="D23" s="56"/>
      <c r="E23" s="56"/>
      <c r="F23" s="50" t="s">
        <v>48</v>
      </c>
      <c r="G23" s="56"/>
      <c r="H23" s="52"/>
      <c r="I23" s="53"/>
      <c r="J23" s="56"/>
      <c r="K23" s="56"/>
      <c r="L23" s="56"/>
    </row>
    <row r="24" spans="1:12" ht="29.25" customHeight="1" thickBot="1">
      <c r="A24" s="55"/>
      <c r="B24" s="56"/>
      <c r="C24" s="56"/>
      <c r="D24" s="56"/>
      <c r="E24" s="56"/>
      <c r="F24" s="57" t="s">
        <v>48</v>
      </c>
      <c r="G24" s="58"/>
      <c r="H24" s="59"/>
      <c r="I24" s="60"/>
      <c r="J24" s="56"/>
      <c r="K24" s="58"/>
      <c r="L24" s="56"/>
    </row>
    <row r="25" spans="1:12" ht="18.75" customHeight="1" thickBot="1">
      <c r="A25" s="61"/>
      <c r="B25" s="61"/>
      <c r="C25" s="62"/>
      <c r="D25" s="62"/>
      <c r="E25" s="63" t="s">
        <v>49</v>
      </c>
      <c r="F25" s="64">
        <f>COUNT(A14:A24)</f>
        <v>1</v>
      </c>
      <c r="G25" s="521" t="s">
        <v>630</v>
      </c>
      <c r="H25" s="522"/>
      <c r="I25" s="65">
        <f>SUM(I14:I24)</f>
        <v>0</v>
      </c>
      <c r="J25" s="66" t="s">
        <v>50</v>
      </c>
      <c r="K25" s="67">
        <f>ROUND(I25/F25,1)</f>
        <v>0</v>
      </c>
      <c r="L25" s="68"/>
    </row>
    <row r="26" spans="1:12" ht="18.75" customHeight="1">
      <c r="A26" s="237" t="s">
        <v>631</v>
      </c>
      <c r="B26" s="238"/>
      <c r="C26" s="78"/>
      <c r="D26" s="78"/>
      <c r="E26" s="78"/>
      <c r="F26" s="78"/>
      <c r="G26" s="78"/>
      <c r="H26" s="78"/>
      <c r="I26" s="78"/>
      <c r="J26" s="78"/>
      <c r="K26" s="79" t="s">
        <v>51</v>
      </c>
      <c r="L26" s="79"/>
    </row>
    <row r="27" spans="1:12" ht="12" customHeight="1">
      <c r="A27" s="237" t="s">
        <v>632</v>
      </c>
      <c r="B27" s="238"/>
      <c r="C27" s="78"/>
      <c r="D27" s="78"/>
      <c r="E27" s="78"/>
      <c r="F27" s="78"/>
      <c r="G27" s="78"/>
      <c r="H27" s="78"/>
      <c r="I27" s="78"/>
      <c r="J27" s="78"/>
      <c r="K27" s="79"/>
      <c r="L27" s="79"/>
    </row>
    <row r="28" spans="1:12" ht="12" customHeight="1">
      <c r="A28" s="237" t="s">
        <v>742</v>
      </c>
      <c r="B28" s="256"/>
      <c r="C28" s="78"/>
      <c r="D28" s="77"/>
      <c r="E28" s="77"/>
      <c r="F28" s="77"/>
      <c r="G28" s="77"/>
      <c r="H28" s="77"/>
      <c r="I28" s="77"/>
      <c r="J28" s="77"/>
      <c r="K28" s="69"/>
      <c r="L28" s="69"/>
    </row>
    <row r="29" spans="1:12" ht="12" customHeight="1">
      <c r="A29" s="237"/>
      <c r="B29" s="239" t="s">
        <v>633</v>
      </c>
      <c r="C29" s="77"/>
      <c r="D29" s="77"/>
      <c r="E29" s="77"/>
      <c r="F29" s="77"/>
      <c r="G29" s="77"/>
      <c r="H29" s="77"/>
      <c r="I29" s="77"/>
      <c r="J29" s="77"/>
      <c r="K29" s="69"/>
      <c r="L29" s="69"/>
    </row>
    <row r="30" spans="1:12" ht="12" customHeight="1">
      <c r="A30" s="237" t="s">
        <v>634</v>
      </c>
      <c r="B30" s="238"/>
      <c r="C30" s="78"/>
      <c r="D30" s="78"/>
      <c r="E30" s="78"/>
      <c r="F30" s="78"/>
      <c r="G30" s="78"/>
      <c r="H30" s="78"/>
      <c r="I30" s="78"/>
      <c r="J30" s="78"/>
      <c r="K30" s="79"/>
      <c r="L30" s="79"/>
    </row>
    <row r="31" spans="1:12" ht="12" customHeight="1">
      <c r="A31" s="237" t="s">
        <v>635</v>
      </c>
      <c r="B31" s="238"/>
      <c r="C31" s="78"/>
      <c r="D31" s="78"/>
      <c r="E31" s="78"/>
      <c r="F31" s="78"/>
      <c r="G31" s="78"/>
      <c r="H31" s="78"/>
      <c r="I31" s="78"/>
      <c r="J31" s="78"/>
      <c r="K31" s="79"/>
      <c r="L31" s="79"/>
    </row>
    <row r="32" spans="1:12" ht="12" customHeight="1">
      <c r="A32" s="237" t="s">
        <v>636</v>
      </c>
      <c r="B32" s="238"/>
      <c r="C32" s="78"/>
      <c r="D32" s="78"/>
      <c r="E32" s="78"/>
      <c r="F32" s="78"/>
      <c r="G32" s="78"/>
      <c r="H32" s="78"/>
      <c r="I32" s="78"/>
      <c r="J32" s="78"/>
      <c r="K32" s="79"/>
      <c r="L32" s="79"/>
    </row>
    <row r="33" spans="1:13" ht="12" customHeight="1">
      <c r="A33" s="237" t="s">
        <v>637</v>
      </c>
      <c r="B33" s="238"/>
      <c r="C33" s="78"/>
      <c r="D33" s="78"/>
      <c r="E33" s="78"/>
      <c r="F33" s="78"/>
      <c r="G33" s="78"/>
      <c r="H33" s="78"/>
      <c r="I33" s="78"/>
      <c r="J33" s="78"/>
      <c r="K33" s="79"/>
      <c r="L33" s="79"/>
    </row>
    <row r="34" spans="1:13" ht="12" customHeight="1">
      <c r="A34" s="237" t="s">
        <v>638</v>
      </c>
      <c r="B34" s="238"/>
      <c r="C34" s="78"/>
      <c r="D34" s="78"/>
      <c r="E34" s="78"/>
      <c r="F34" s="78"/>
      <c r="G34" s="78"/>
      <c r="H34" s="78"/>
      <c r="I34" s="78"/>
      <c r="J34" s="78"/>
      <c r="K34" s="79"/>
      <c r="L34" s="79"/>
    </row>
    <row r="35" spans="1:13">
      <c r="D35" s="36"/>
      <c r="E35" s="36"/>
      <c r="F35" s="36"/>
      <c r="G35" s="36"/>
      <c r="H35" s="36"/>
      <c r="I35" s="36"/>
      <c r="J35" s="36"/>
      <c r="K35" s="36"/>
      <c r="L35" s="36"/>
      <c r="M35" s="36"/>
    </row>
    <row r="38" spans="1:13">
      <c r="J38" s="61">
        <v>1</v>
      </c>
      <c r="K38" s="240" t="s">
        <v>52</v>
      </c>
    </row>
    <row r="39" spans="1:13">
      <c r="J39" s="61">
        <v>2</v>
      </c>
      <c r="K39" s="240" t="s">
        <v>53</v>
      </c>
    </row>
    <row r="40" spans="1:13">
      <c r="J40" s="61">
        <v>3</v>
      </c>
      <c r="K40" s="241" t="s">
        <v>54</v>
      </c>
    </row>
    <row r="41" spans="1:13">
      <c r="J41" s="61">
        <v>4</v>
      </c>
      <c r="K41" s="242" t="s">
        <v>55</v>
      </c>
    </row>
    <row r="42" spans="1:13">
      <c r="J42" s="61">
        <v>5</v>
      </c>
      <c r="K42" s="240" t="s">
        <v>56</v>
      </c>
    </row>
    <row r="43" spans="1:13">
      <c r="J43" s="61">
        <v>6</v>
      </c>
      <c r="K43" s="242" t="s">
        <v>57</v>
      </c>
    </row>
    <row r="44" spans="1:13">
      <c r="J44" s="61">
        <v>7</v>
      </c>
      <c r="K44" s="240" t="s">
        <v>58</v>
      </c>
    </row>
    <row r="45" spans="1:13">
      <c r="J45" s="61">
        <v>8</v>
      </c>
      <c r="K45" s="243" t="s">
        <v>59</v>
      </c>
    </row>
    <row r="46" spans="1:13">
      <c r="J46" s="61">
        <v>9</v>
      </c>
      <c r="K46" s="243" t="s">
        <v>60</v>
      </c>
    </row>
    <row r="47" spans="1:13">
      <c r="J47" s="61">
        <v>10</v>
      </c>
      <c r="K47" s="241" t="s">
        <v>61</v>
      </c>
    </row>
    <row r="48" spans="1:13">
      <c r="J48" s="61">
        <v>11</v>
      </c>
      <c r="K48" s="241" t="s">
        <v>62</v>
      </c>
    </row>
    <row r="49" spans="10:11">
      <c r="J49" s="61">
        <v>12</v>
      </c>
      <c r="K49" s="241" t="s">
        <v>63</v>
      </c>
    </row>
    <row r="50" spans="10:11">
      <c r="J50" s="61">
        <v>13</v>
      </c>
      <c r="K50" s="243" t="s">
        <v>64</v>
      </c>
    </row>
    <row r="51" spans="10:11">
      <c r="J51" s="61">
        <v>14</v>
      </c>
      <c r="K51" s="243" t="s">
        <v>65</v>
      </c>
    </row>
    <row r="52" spans="10:11">
      <c r="J52" s="61">
        <v>15</v>
      </c>
      <c r="K52" s="243" t="s">
        <v>66</v>
      </c>
    </row>
    <row r="53" spans="10:11">
      <c r="J53" s="61">
        <v>16</v>
      </c>
      <c r="K53" s="243" t="s">
        <v>67</v>
      </c>
    </row>
    <row r="54" spans="10:11">
      <c r="J54" s="61">
        <v>17</v>
      </c>
      <c r="K54" s="243" t="s">
        <v>68</v>
      </c>
    </row>
    <row r="55" spans="10:11">
      <c r="J55" s="61">
        <v>18</v>
      </c>
      <c r="K55" s="243" t="s">
        <v>69</v>
      </c>
    </row>
    <row r="56" spans="10:11">
      <c r="J56" s="61">
        <v>19</v>
      </c>
      <c r="K56" s="243" t="s">
        <v>70</v>
      </c>
    </row>
    <row r="57" spans="10:11">
      <c r="J57" s="61">
        <v>20</v>
      </c>
      <c r="K57" s="243" t="s">
        <v>71</v>
      </c>
    </row>
    <row r="58" spans="10:11">
      <c r="J58" s="61">
        <v>21</v>
      </c>
      <c r="K58" s="243" t="s">
        <v>72</v>
      </c>
    </row>
    <row r="59" spans="10:11">
      <c r="J59" s="61">
        <v>22</v>
      </c>
      <c r="K59" s="243" t="s">
        <v>73</v>
      </c>
    </row>
    <row r="60" spans="10:11">
      <c r="J60" s="61">
        <v>23</v>
      </c>
      <c r="K60" s="243" t="s">
        <v>74</v>
      </c>
    </row>
    <row r="61" spans="10:11">
      <c r="J61" s="61">
        <v>24</v>
      </c>
      <c r="K61" s="243" t="s">
        <v>75</v>
      </c>
    </row>
    <row r="62" spans="10:11">
      <c r="J62" s="61">
        <v>25</v>
      </c>
      <c r="K62" s="243" t="s">
        <v>76</v>
      </c>
    </row>
    <row r="63" spans="10:11">
      <c r="J63" s="61">
        <v>26</v>
      </c>
      <c r="K63" s="243" t="s">
        <v>77</v>
      </c>
    </row>
    <row r="64" spans="10:11">
      <c r="J64" s="61">
        <v>27</v>
      </c>
      <c r="K64" s="243" t="s">
        <v>78</v>
      </c>
    </row>
    <row r="65" spans="10:11">
      <c r="J65" s="61">
        <v>28</v>
      </c>
      <c r="K65" s="243" t="s">
        <v>79</v>
      </c>
    </row>
    <row r="66" spans="10:11">
      <c r="J66" s="61">
        <v>29</v>
      </c>
      <c r="K66" s="243" t="s">
        <v>80</v>
      </c>
    </row>
  </sheetData>
  <mergeCells count="13">
    <mergeCell ref="A3:L3"/>
    <mergeCell ref="G25:H25"/>
    <mergeCell ref="C5:E5"/>
    <mergeCell ref="J5:L5"/>
    <mergeCell ref="C6:E6"/>
    <mergeCell ref="J6:L6"/>
    <mergeCell ref="C7:E7"/>
    <mergeCell ref="J7:L7"/>
    <mergeCell ref="C8:E8"/>
    <mergeCell ref="J8:L8"/>
    <mergeCell ref="C9:E9"/>
    <mergeCell ref="I9:L9"/>
    <mergeCell ref="C11:D11"/>
  </mergeCells>
  <phoneticPr fontId="4"/>
  <dataValidations count="1">
    <dataValidation type="list" allowBlank="1" showInputMessage="1" showErrorMessage="1" sqref="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H14:H24 JD14:JD24 SZ14:SZ24 ACV14:ACV24 AMR14:AMR24 AWN14:AWN24 BGJ14:BGJ24 BQF14:BQF24 CAB14:CAB24 CJX14:CJX24 CTT14:CTT24 DDP14:DDP24 DNL14:DNL24 DXH14:DXH24 EHD14:EHD24 EQZ14:EQZ24 FAV14:FAV24 FKR14:FKR24 FUN14:FUN24 GEJ14:GEJ24 GOF14:GOF24 GYB14:GYB24 HHX14:HHX24 HRT14:HRT24 IBP14:IBP24 ILL14:ILL24 IVH14:IVH24 JFD14:JFD24 JOZ14:JOZ24 JYV14:JYV24 KIR14:KIR24 KSN14:KSN24 LCJ14:LCJ24 LMF14:LMF24 LWB14:LWB24 MFX14:MFX24 MPT14:MPT24 MZP14:MZP24 NJL14:NJL24 NTH14:NTH24 ODD14:ODD24 OMZ14:OMZ24 OWV14:OWV24 PGR14:PGR24 PQN14:PQN24 QAJ14:QAJ24 QKF14:QKF24 QUB14:QUB24 RDX14:RDX24 RNT14:RNT24 RXP14:RXP24 SHL14:SHL24 SRH14:SRH24 TBD14:TBD24 TKZ14:TKZ24 TUV14:TUV24 UER14:UER24 UON14:UON24 UYJ14:UYJ24 VIF14:VIF24 VSB14:VSB24 WBX14:WBX24 WLT14:WLT24 WVP14:WVP24 H65550:H65560 JD65550:JD65560 SZ65550:SZ65560 ACV65550:ACV65560 AMR65550:AMR65560 AWN65550:AWN65560 BGJ65550:BGJ65560 BQF65550:BQF65560 CAB65550:CAB65560 CJX65550:CJX65560 CTT65550:CTT65560 DDP65550:DDP65560 DNL65550:DNL65560 DXH65550:DXH65560 EHD65550:EHD65560 EQZ65550:EQZ65560 FAV65550:FAV65560 FKR65550:FKR65560 FUN65550:FUN65560 GEJ65550:GEJ65560 GOF65550:GOF65560 GYB65550:GYB65560 HHX65550:HHX65560 HRT65550:HRT65560 IBP65550:IBP65560 ILL65550:ILL65560 IVH65550:IVH65560 JFD65550:JFD65560 JOZ65550:JOZ65560 JYV65550:JYV65560 KIR65550:KIR65560 KSN65550:KSN65560 LCJ65550:LCJ65560 LMF65550:LMF65560 LWB65550:LWB65560 MFX65550:MFX65560 MPT65550:MPT65560 MZP65550:MZP65560 NJL65550:NJL65560 NTH65550:NTH65560 ODD65550:ODD65560 OMZ65550:OMZ65560 OWV65550:OWV65560 PGR65550:PGR65560 PQN65550:PQN65560 QAJ65550:QAJ65560 QKF65550:QKF65560 QUB65550:QUB65560 RDX65550:RDX65560 RNT65550:RNT65560 RXP65550:RXP65560 SHL65550:SHL65560 SRH65550:SRH65560 TBD65550:TBD65560 TKZ65550:TKZ65560 TUV65550:TUV65560 UER65550:UER65560 UON65550:UON65560 UYJ65550:UYJ65560 VIF65550:VIF65560 VSB65550:VSB65560 WBX65550:WBX65560 WLT65550:WLT65560 WVP65550:WVP65560 H131086:H131096 JD131086:JD131096 SZ131086:SZ131096 ACV131086:ACV131096 AMR131086:AMR131096 AWN131086:AWN131096 BGJ131086:BGJ131096 BQF131086:BQF131096 CAB131086:CAB131096 CJX131086:CJX131096 CTT131086:CTT131096 DDP131086:DDP131096 DNL131086:DNL131096 DXH131086:DXH131096 EHD131086:EHD131096 EQZ131086:EQZ131096 FAV131086:FAV131096 FKR131086:FKR131096 FUN131086:FUN131096 GEJ131086:GEJ131096 GOF131086:GOF131096 GYB131086:GYB131096 HHX131086:HHX131096 HRT131086:HRT131096 IBP131086:IBP131096 ILL131086:ILL131096 IVH131086:IVH131096 JFD131086:JFD131096 JOZ131086:JOZ131096 JYV131086:JYV131096 KIR131086:KIR131096 KSN131086:KSN131096 LCJ131086:LCJ131096 LMF131086:LMF131096 LWB131086:LWB131096 MFX131086:MFX131096 MPT131086:MPT131096 MZP131086:MZP131096 NJL131086:NJL131096 NTH131086:NTH131096 ODD131086:ODD131096 OMZ131086:OMZ131096 OWV131086:OWV131096 PGR131086:PGR131096 PQN131086:PQN131096 QAJ131086:QAJ131096 QKF131086:QKF131096 QUB131086:QUB131096 RDX131086:RDX131096 RNT131086:RNT131096 RXP131086:RXP131096 SHL131086:SHL131096 SRH131086:SRH131096 TBD131086:TBD131096 TKZ131086:TKZ131096 TUV131086:TUV131096 UER131086:UER131096 UON131086:UON131096 UYJ131086:UYJ131096 VIF131086:VIF131096 VSB131086:VSB131096 WBX131086:WBX131096 WLT131086:WLT131096 WVP131086:WVP131096 H196622:H196632 JD196622:JD196632 SZ196622:SZ196632 ACV196622:ACV196632 AMR196622:AMR196632 AWN196622:AWN196632 BGJ196622:BGJ196632 BQF196622:BQF196632 CAB196622:CAB196632 CJX196622:CJX196632 CTT196622:CTT196632 DDP196622:DDP196632 DNL196622:DNL196632 DXH196622:DXH196632 EHD196622:EHD196632 EQZ196622:EQZ196632 FAV196622:FAV196632 FKR196622:FKR196632 FUN196622:FUN196632 GEJ196622:GEJ196632 GOF196622:GOF196632 GYB196622:GYB196632 HHX196622:HHX196632 HRT196622:HRT196632 IBP196622:IBP196632 ILL196622:ILL196632 IVH196622:IVH196632 JFD196622:JFD196632 JOZ196622:JOZ196632 JYV196622:JYV196632 KIR196622:KIR196632 KSN196622:KSN196632 LCJ196622:LCJ196632 LMF196622:LMF196632 LWB196622:LWB196632 MFX196622:MFX196632 MPT196622:MPT196632 MZP196622:MZP196632 NJL196622:NJL196632 NTH196622:NTH196632 ODD196622:ODD196632 OMZ196622:OMZ196632 OWV196622:OWV196632 PGR196622:PGR196632 PQN196622:PQN196632 QAJ196622:QAJ196632 QKF196622:QKF196632 QUB196622:QUB196632 RDX196622:RDX196632 RNT196622:RNT196632 RXP196622:RXP196632 SHL196622:SHL196632 SRH196622:SRH196632 TBD196622:TBD196632 TKZ196622:TKZ196632 TUV196622:TUV196632 UER196622:UER196632 UON196622:UON196632 UYJ196622:UYJ196632 VIF196622:VIF196632 VSB196622:VSB196632 WBX196622:WBX196632 WLT196622:WLT196632 WVP196622:WVP196632 H262158:H262168 JD262158:JD262168 SZ262158:SZ262168 ACV262158:ACV262168 AMR262158:AMR262168 AWN262158:AWN262168 BGJ262158:BGJ262168 BQF262158:BQF262168 CAB262158:CAB262168 CJX262158:CJX262168 CTT262158:CTT262168 DDP262158:DDP262168 DNL262158:DNL262168 DXH262158:DXH262168 EHD262158:EHD262168 EQZ262158:EQZ262168 FAV262158:FAV262168 FKR262158:FKR262168 FUN262158:FUN262168 GEJ262158:GEJ262168 GOF262158:GOF262168 GYB262158:GYB262168 HHX262158:HHX262168 HRT262158:HRT262168 IBP262158:IBP262168 ILL262158:ILL262168 IVH262158:IVH262168 JFD262158:JFD262168 JOZ262158:JOZ262168 JYV262158:JYV262168 KIR262158:KIR262168 KSN262158:KSN262168 LCJ262158:LCJ262168 LMF262158:LMF262168 LWB262158:LWB262168 MFX262158:MFX262168 MPT262158:MPT262168 MZP262158:MZP262168 NJL262158:NJL262168 NTH262158:NTH262168 ODD262158:ODD262168 OMZ262158:OMZ262168 OWV262158:OWV262168 PGR262158:PGR262168 PQN262158:PQN262168 QAJ262158:QAJ262168 QKF262158:QKF262168 QUB262158:QUB262168 RDX262158:RDX262168 RNT262158:RNT262168 RXP262158:RXP262168 SHL262158:SHL262168 SRH262158:SRH262168 TBD262158:TBD262168 TKZ262158:TKZ262168 TUV262158:TUV262168 UER262158:UER262168 UON262158:UON262168 UYJ262158:UYJ262168 VIF262158:VIF262168 VSB262158:VSB262168 WBX262158:WBX262168 WLT262158:WLT262168 WVP262158:WVP262168 H327694:H327704 JD327694:JD327704 SZ327694:SZ327704 ACV327694:ACV327704 AMR327694:AMR327704 AWN327694:AWN327704 BGJ327694:BGJ327704 BQF327694:BQF327704 CAB327694:CAB327704 CJX327694:CJX327704 CTT327694:CTT327704 DDP327694:DDP327704 DNL327694:DNL327704 DXH327694:DXH327704 EHD327694:EHD327704 EQZ327694:EQZ327704 FAV327694:FAV327704 FKR327694:FKR327704 FUN327694:FUN327704 GEJ327694:GEJ327704 GOF327694:GOF327704 GYB327694:GYB327704 HHX327694:HHX327704 HRT327694:HRT327704 IBP327694:IBP327704 ILL327694:ILL327704 IVH327694:IVH327704 JFD327694:JFD327704 JOZ327694:JOZ327704 JYV327694:JYV327704 KIR327694:KIR327704 KSN327694:KSN327704 LCJ327694:LCJ327704 LMF327694:LMF327704 LWB327694:LWB327704 MFX327694:MFX327704 MPT327694:MPT327704 MZP327694:MZP327704 NJL327694:NJL327704 NTH327694:NTH327704 ODD327694:ODD327704 OMZ327694:OMZ327704 OWV327694:OWV327704 PGR327694:PGR327704 PQN327694:PQN327704 QAJ327694:QAJ327704 QKF327694:QKF327704 QUB327694:QUB327704 RDX327694:RDX327704 RNT327694:RNT327704 RXP327694:RXP327704 SHL327694:SHL327704 SRH327694:SRH327704 TBD327694:TBD327704 TKZ327694:TKZ327704 TUV327694:TUV327704 UER327694:UER327704 UON327694:UON327704 UYJ327694:UYJ327704 VIF327694:VIF327704 VSB327694:VSB327704 WBX327694:WBX327704 WLT327694:WLT327704 WVP327694:WVP327704 H393230:H393240 JD393230:JD393240 SZ393230:SZ393240 ACV393230:ACV393240 AMR393230:AMR393240 AWN393230:AWN393240 BGJ393230:BGJ393240 BQF393230:BQF393240 CAB393230:CAB393240 CJX393230:CJX393240 CTT393230:CTT393240 DDP393230:DDP393240 DNL393230:DNL393240 DXH393230:DXH393240 EHD393230:EHD393240 EQZ393230:EQZ393240 FAV393230:FAV393240 FKR393230:FKR393240 FUN393230:FUN393240 GEJ393230:GEJ393240 GOF393230:GOF393240 GYB393230:GYB393240 HHX393230:HHX393240 HRT393230:HRT393240 IBP393230:IBP393240 ILL393230:ILL393240 IVH393230:IVH393240 JFD393230:JFD393240 JOZ393230:JOZ393240 JYV393230:JYV393240 KIR393230:KIR393240 KSN393230:KSN393240 LCJ393230:LCJ393240 LMF393230:LMF393240 LWB393230:LWB393240 MFX393230:MFX393240 MPT393230:MPT393240 MZP393230:MZP393240 NJL393230:NJL393240 NTH393230:NTH393240 ODD393230:ODD393240 OMZ393230:OMZ393240 OWV393230:OWV393240 PGR393230:PGR393240 PQN393230:PQN393240 QAJ393230:QAJ393240 QKF393230:QKF393240 QUB393230:QUB393240 RDX393230:RDX393240 RNT393230:RNT393240 RXP393230:RXP393240 SHL393230:SHL393240 SRH393230:SRH393240 TBD393230:TBD393240 TKZ393230:TKZ393240 TUV393230:TUV393240 UER393230:UER393240 UON393230:UON393240 UYJ393230:UYJ393240 VIF393230:VIF393240 VSB393230:VSB393240 WBX393230:WBX393240 WLT393230:WLT393240 WVP393230:WVP393240 H458766:H458776 JD458766:JD458776 SZ458766:SZ458776 ACV458766:ACV458776 AMR458766:AMR458776 AWN458766:AWN458776 BGJ458766:BGJ458776 BQF458766:BQF458776 CAB458766:CAB458776 CJX458766:CJX458776 CTT458766:CTT458776 DDP458766:DDP458776 DNL458766:DNL458776 DXH458766:DXH458776 EHD458766:EHD458776 EQZ458766:EQZ458776 FAV458766:FAV458776 FKR458766:FKR458776 FUN458766:FUN458776 GEJ458766:GEJ458776 GOF458766:GOF458776 GYB458766:GYB458776 HHX458766:HHX458776 HRT458766:HRT458776 IBP458766:IBP458776 ILL458766:ILL458776 IVH458766:IVH458776 JFD458766:JFD458776 JOZ458766:JOZ458776 JYV458766:JYV458776 KIR458766:KIR458776 KSN458766:KSN458776 LCJ458766:LCJ458776 LMF458766:LMF458776 LWB458766:LWB458776 MFX458766:MFX458776 MPT458766:MPT458776 MZP458766:MZP458776 NJL458766:NJL458776 NTH458766:NTH458776 ODD458766:ODD458776 OMZ458766:OMZ458776 OWV458766:OWV458776 PGR458766:PGR458776 PQN458766:PQN458776 QAJ458766:QAJ458776 QKF458766:QKF458776 QUB458766:QUB458776 RDX458766:RDX458776 RNT458766:RNT458776 RXP458766:RXP458776 SHL458766:SHL458776 SRH458766:SRH458776 TBD458766:TBD458776 TKZ458766:TKZ458776 TUV458766:TUV458776 UER458766:UER458776 UON458766:UON458776 UYJ458766:UYJ458776 VIF458766:VIF458776 VSB458766:VSB458776 WBX458766:WBX458776 WLT458766:WLT458776 WVP458766:WVP458776 H524302:H524312 JD524302:JD524312 SZ524302:SZ524312 ACV524302:ACV524312 AMR524302:AMR524312 AWN524302:AWN524312 BGJ524302:BGJ524312 BQF524302:BQF524312 CAB524302:CAB524312 CJX524302:CJX524312 CTT524302:CTT524312 DDP524302:DDP524312 DNL524302:DNL524312 DXH524302:DXH524312 EHD524302:EHD524312 EQZ524302:EQZ524312 FAV524302:FAV524312 FKR524302:FKR524312 FUN524302:FUN524312 GEJ524302:GEJ524312 GOF524302:GOF524312 GYB524302:GYB524312 HHX524302:HHX524312 HRT524302:HRT524312 IBP524302:IBP524312 ILL524302:ILL524312 IVH524302:IVH524312 JFD524302:JFD524312 JOZ524302:JOZ524312 JYV524302:JYV524312 KIR524302:KIR524312 KSN524302:KSN524312 LCJ524302:LCJ524312 LMF524302:LMF524312 LWB524302:LWB524312 MFX524302:MFX524312 MPT524302:MPT524312 MZP524302:MZP524312 NJL524302:NJL524312 NTH524302:NTH524312 ODD524302:ODD524312 OMZ524302:OMZ524312 OWV524302:OWV524312 PGR524302:PGR524312 PQN524302:PQN524312 QAJ524302:QAJ524312 QKF524302:QKF524312 QUB524302:QUB524312 RDX524302:RDX524312 RNT524302:RNT524312 RXP524302:RXP524312 SHL524302:SHL524312 SRH524302:SRH524312 TBD524302:TBD524312 TKZ524302:TKZ524312 TUV524302:TUV524312 UER524302:UER524312 UON524302:UON524312 UYJ524302:UYJ524312 VIF524302:VIF524312 VSB524302:VSB524312 WBX524302:WBX524312 WLT524302:WLT524312 WVP524302:WVP524312 H589838:H589848 JD589838:JD589848 SZ589838:SZ589848 ACV589838:ACV589848 AMR589838:AMR589848 AWN589838:AWN589848 BGJ589838:BGJ589848 BQF589838:BQF589848 CAB589838:CAB589848 CJX589838:CJX589848 CTT589838:CTT589848 DDP589838:DDP589848 DNL589838:DNL589848 DXH589838:DXH589848 EHD589838:EHD589848 EQZ589838:EQZ589848 FAV589838:FAV589848 FKR589838:FKR589848 FUN589838:FUN589848 GEJ589838:GEJ589848 GOF589838:GOF589848 GYB589838:GYB589848 HHX589838:HHX589848 HRT589838:HRT589848 IBP589838:IBP589848 ILL589838:ILL589848 IVH589838:IVH589848 JFD589838:JFD589848 JOZ589838:JOZ589848 JYV589838:JYV589848 KIR589838:KIR589848 KSN589838:KSN589848 LCJ589838:LCJ589848 LMF589838:LMF589848 LWB589838:LWB589848 MFX589838:MFX589848 MPT589838:MPT589848 MZP589838:MZP589848 NJL589838:NJL589848 NTH589838:NTH589848 ODD589838:ODD589848 OMZ589838:OMZ589848 OWV589838:OWV589848 PGR589838:PGR589848 PQN589838:PQN589848 QAJ589838:QAJ589848 QKF589838:QKF589848 QUB589838:QUB589848 RDX589838:RDX589848 RNT589838:RNT589848 RXP589838:RXP589848 SHL589838:SHL589848 SRH589838:SRH589848 TBD589838:TBD589848 TKZ589838:TKZ589848 TUV589838:TUV589848 UER589838:UER589848 UON589838:UON589848 UYJ589838:UYJ589848 VIF589838:VIF589848 VSB589838:VSB589848 WBX589838:WBX589848 WLT589838:WLT589848 WVP589838:WVP589848 H655374:H655384 JD655374:JD655384 SZ655374:SZ655384 ACV655374:ACV655384 AMR655374:AMR655384 AWN655374:AWN655384 BGJ655374:BGJ655384 BQF655374:BQF655384 CAB655374:CAB655384 CJX655374:CJX655384 CTT655374:CTT655384 DDP655374:DDP655384 DNL655374:DNL655384 DXH655374:DXH655384 EHD655374:EHD655384 EQZ655374:EQZ655384 FAV655374:FAV655384 FKR655374:FKR655384 FUN655374:FUN655384 GEJ655374:GEJ655384 GOF655374:GOF655384 GYB655374:GYB655384 HHX655374:HHX655384 HRT655374:HRT655384 IBP655374:IBP655384 ILL655374:ILL655384 IVH655374:IVH655384 JFD655374:JFD655384 JOZ655374:JOZ655384 JYV655374:JYV655384 KIR655374:KIR655384 KSN655374:KSN655384 LCJ655374:LCJ655384 LMF655374:LMF655384 LWB655374:LWB655384 MFX655374:MFX655384 MPT655374:MPT655384 MZP655374:MZP655384 NJL655374:NJL655384 NTH655374:NTH655384 ODD655374:ODD655384 OMZ655374:OMZ655384 OWV655374:OWV655384 PGR655374:PGR655384 PQN655374:PQN655384 QAJ655374:QAJ655384 QKF655374:QKF655384 QUB655374:QUB655384 RDX655374:RDX655384 RNT655374:RNT655384 RXP655374:RXP655384 SHL655374:SHL655384 SRH655374:SRH655384 TBD655374:TBD655384 TKZ655374:TKZ655384 TUV655374:TUV655384 UER655374:UER655384 UON655374:UON655384 UYJ655374:UYJ655384 VIF655374:VIF655384 VSB655374:VSB655384 WBX655374:WBX655384 WLT655374:WLT655384 WVP655374:WVP655384 H720910:H720920 JD720910:JD720920 SZ720910:SZ720920 ACV720910:ACV720920 AMR720910:AMR720920 AWN720910:AWN720920 BGJ720910:BGJ720920 BQF720910:BQF720920 CAB720910:CAB720920 CJX720910:CJX720920 CTT720910:CTT720920 DDP720910:DDP720920 DNL720910:DNL720920 DXH720910:DXH720920 EHD720910:EHD720920 EQZ720910:EQZ720920 FAV720910:FAV720920 FKR720910:FKR720920 FUN720910:FUN720920 GEJ720910:GEJ720920 GOF720910:GOF720920 GYB720910:GYB720920 HHX720910:HHX720920 HRT720910:HRT720920 IBP720910:IBP720920 ILL720910:ILL720920 IVH720910:IVH720920 JFD720910:JFD720920 JOZ720910:JOZ720920 JYV720910:JYV720920 KIR720910:KIR720920 KSN720910:KSN720920 LCJ720910:LCJ720920 LMF720910:LMF720920 LWB720910:LWB720920 MFX720910:MFX720920 MPT720910:MPT720920 MZP720910:MZP720920 NJL720910:NJL720920 NTH720910:NTH720920 ODD720910:ODD720920 OMZ720910:OMZ720920 OWV720910:OWV720920 PGR720910:PGR720920 PQN720910:PQN720920 QAJ720910:QAJ720920 QKF720910:QKF720920 QUB720910:QUB720920 RDX720910:RDX720920 RNT720910:RNT720920 RXP720910:RXP720920 SHL720910:SHL720920 SRH720910:SRH720920 TBD720910:TBD720920 TKZ720910:TKZ720920 TUV720910:TUV720920 UER720910:UER720920 UON720910:UON720920 UYJ720910:UYJ720920 VIF720910:VIF720920 VSB720910:VSB720920 WBX720910:WBX720920 WLT720910:WLT720920 WVP720910:WVP720920 H786446:H786456 JD786446:JD786456 SZ786446:SZ786456 ACV786446:ACV786456 AMR786446:AMR786456 AWN786446:AWN786456 BGJ786446:BGJ786456 BQF786446:BQF786456 CAB786446:CAB786456 CJX786446:CJX786456 CTT786446:CTT786456 DDP786446:DDP786456 DNL786446:DNL786456 DXH786446:DXH786456 EHD786446:EHD786456 EQZ786446:EQZ786456 FAV786446:FAV786456 FKR786446:FKR786456 FUN786446:FUN786456 GEJ786446:GEJ786456 GOF786446:GOF786456 GYB786446:GYB786456 HHX786446:HHX786456 HRT786446:HRT786456 IBP786446:IBP786456 ILL786446:ILL786456 IVH786446:IVH786456 JFD786446:JFD786456 JOZ786446:JOZ786456 JYV786446:JYV786456 KIR786446:KIR786456 KSN786446:KSN786456 LCJ786446:LCJ786456 LMF786446:LMF786456 LWB786446:LWB786456 MFX786446:MFX786456 MPT786446:MPT786456 MZP786446:MZP786456 NJL786446:NJL786456 NTH786446:NTH786456 ODD786446:ODD786456 OMZ786446:OMZ786456 OWV786446:OWV786456 PGR786446:PGR786456 PQN786446:PQN786456 QAJ786446:QAJ786456 QKF786446:QKF786456 QUB786446:QUB786456 RDX786446:RDX786456 RNT786446:RNT786456 RXP786446:RXP786456 SHL786446:SHL786456 SRH786446:SRH786456 TBD786446:TBD786456 TKZ786446:TKZ786456 TUV786446:TUV786456 UER786446:UER786456 UON786446:UON786456 UYJ786446:UYJ786456 VIF786446:VIF786456 VSB786446:VSB786456 WBX786446:WBX786456 WLT786446:WLT786456 WVP786446:WVP786456 H851982:H851992 JD851982:JD851992 SZ851982:SZ851992 ACV851982:ACV851992 AMR851982:AMR851992 AWN851982:AWN851992 BGJ851982:BGJ851992 BQF851982:BQF851992 CAB851982:CAB851992 CJX851982:CJX851992 CTT851982:CTT851992 DDP851982:DDP851992 DNL851982:DNL851992 DXH851982:DXH851992 EHD851982:EHD851992 EQZ851982:EQZ851992 FAV851982:FAV851992 FKR851982:FKR851992 FUN851982:FUN851992 GEJ851982:GEJ851992 GOF851982:GOF851992 GYB851982:GYB851992 HHX851982:HHX851992 HRT851982:HRT851992 IBP851982:IBP851992 ILL851982:ILL851992 IVH851982:IVH851992 JFD851982:JFD851992 JOZ851982:JOZ851992 JYV851982:JYV851992 KIR851982:KIR851992 KSN851982:KSN851992 LCJ851982:LCJ851992 LMF851982:LMF851992 LWB851982:LWB851992 MFX851982:MFX851992 MPT851982:MPT851992 MZP851982:MZP851992 NJL851982:NJL851992 NTH851982:NTH851992 ODD851982:ODD851992 OMZ851982:OMZ851992 OWV851982:OWV851992 PGR851982:PGR851992 PQN851982:PQN851992 QAJ851982:QAJ851992 QKF851982:QKF851992 QUB851982:QUB851992 RDX851982:RDX851992 RNT851982:RNT851992 RXP851982:RXP851992 SHL851982:SHL851992 SRH851982:SRH851992 TBD851982:TBD851992 TKZ851982:TKZ851992 TUV851982:TUV851992 UER851982:UER851992 UON851982:UON851992 UYJ851982:UYJ851992 VIF851982:VIF851992 VSB851982:VSB851992 WBX851982:WBX851992 WLT851982:WLT851992 WVP851982:WVP851992 H917518:H917528 JD917518:JD917528 SZ917518:SZ917528 ACV917518:ACV917528 AMR917518:AMR917528 AWN917518:AWN917528 BGJ917518:BGJ917528 BQF917518:BQF917528 CAB917518:CAB917528 CJX917518:CJX917528 CTT917518:CTT917528 DDP917518:DDP917528 DNL917518:DNL917528 DXH917518:DXH917528 EHD917518:EHD917528 EQZ917518:EQZ917528 FAV917518:FAV917528 FKR917518:FKR917528 FUN917518:FUN917528 GEJ917518:GEJ917528 GOF917518:GOF917528 GYB917518:GYB917528 HHX917518:HHX917528 HRT917518:HRT917528 IBP917518:IBP917528 ILL917518:ILL917528 IVH917518:IVH917528 JFD917518:JFD917528 JOZ917518:JOZ917528 JYV917518:JYV917528 KIR917518:KIR917528 KSN917518:KSN917528 LCJ917518:LCJ917528 LMF917518:LMF917528 LWB917518:LWB917528 MFX917518:MFX917528 MPT917518:MPT917528 MZP917518:MZP917528 NJL917518:NJL917528 NTH917518:NTH917528 ODD917518:ODD917528 OMZ917518:OMZ917528 OWV917518:OWV917528 PGR917518:PGR917528 PQN917518:PQN917528 QAJ917518:QAJ917528 QKF917518:QKF917528 QUB917518:QUB917528 RDX917518:RDX917528 RNT917518:RNT917528 RXP917518:RXP917528 SHL917518:SHL917528 SRH917518:SRH917528 TBD917518:TBD917528 TKZ917518:TKZ917528 TUV917518:TUV917528 UER917518:UER917528 UON917518:UON917528 UYJ917518:UYJ917528 VIF917518:VIF917528 VSB917518:VSB917528 WBX917518:WBX917528 WLT917518:WLT917528 WVP917518:WVP917528 H983054:H983064 JD983054:JD983064 SZ983054:SZ983064 ACV983054:ACV983064 AMR983054:AMR983064 AWN983054:AWN983064 BGJ983054:BGJ983064 BQF983054:BQF983064 CAB983054:CAB983064 CJX983054:CJX983064 CTT983054:CTT983064 DDP983054:DDP983064 DNL983054:DNL983064 DXH983054:DXH983064 EHD983054:EHD983064 EQZ983054:EQZ983064 FAV983054:FAV983064 FKR983054:FKR983064 FUN983054:FUN983064 GEJ983054:GEJ983064 GOF983054:GOF983064 GYB983054:GYB983064 HHX983054:HHX983064 HRT983054:HRT983064 IBP983054:IBP983064 ILL983054:ILL983064 IVH983054:IVH983064 JFD983054:JFD983064 JOZ983054:JOZ983064 JYV983054:JYV983064 KIR983054:KIR983064 KSN983054:KSN983064 LCJ983054:LCJ983064 LMF983054:LMF983064 LWB983054:LWB983064 MFX983054:MFX983064 MPT983054:MPT983064 MZP983054:MZP983064 NJL983054:NJL983064 NTH983054:NTH983064 ODD983054:ODD983064 OMZ983054:OMZ983064 OWV983054:OWV983064 PGR983054:PGR983064 PQN983054:PQN983064 QAJ983054:QAJ983064 QKF983054:QKF983064 QUB983054:QUB983064 RDX983054:RDX983064 RNT983054:RNT983064 RXP983054:RXP983064 SHL983054:SHL983064 SRH983054:SRH983064 TBD983054:TBD983064 TKZ983054:TKZ983064 TUV983054:TUV983064 UER983054:UER983064 UON983054:UON983064 UYJ983054:UYJ983064 VIF983054:VIF983064 VSB983054:VSB983064 WBX983054:WBX983064 WLT983054:WLT983064 WVP983054:WVP983064" xr:uid="{00000000-0002-0000-0200-000000000000}">
      <formula1>$K$38:$K$66</formula1>
    </dataValidation>
  </dataValidations>
  <printOptions horizontalCentered="1" verticalCentered="1"/>
  <pageMargins left="0.59055118110236227" right="0.59055118110236227" top="0.39370078740157483" bottom="0.39370078740157483"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I57"/>
  <sheetViews>
    <sheetView view="pageBreakPreview" zoomScaleNormal="100" zoomScaleSheetLayoutView="100" workbookViewId="0">
      <selection activeCell="H28" sqref="H28:AI28"/>
    </sheetView>
  </sheetViews>
  <sheetFormatPr defaultRowHeight="13"/>
  <cols>
    <col min="1" max="35" width="2.453125" style="69" customWidth="1"/>
    <col min="36" max="257" width="9" style="69"/>
    <col min="258" max="291" width="2.453125" style="69" customWidth="1"/>
    <col min="292" max="513" width="9" style="69"/>
    <col min="514" max="547" width="2.453125" style="69" customWidth="1"/>
    <col min="548" max="769" width="9" style="69"/>
    <col min="770" max="803" width="2.453125" style="69" customWidth="1"/>
    <col min="804" max="1025" width="9" style="69"/>
    <col min="1026" max="1059" width="2.453125" style="69" customWidth="1"/>
    <col min="1060" max="1281" width="9" style="69"/>
    <col min="1282" max="1315" width="2.453125" style="69" customWidth="1"/>
    <col min="1316" max="1537" width="9" style="69"/>
    <col min="1538" max="1571" width="2.453125" style="69" customWidth="1"/>
    <col min="1572" max="1793" width="9" style="69"/>
    <col min="1794" max="1827" width="2.453125" style="69" customWidth="1"/>
    <col min="1828" max="2049" width="9" style="69"/>
    <col min="2050" max="2083" width="2.453125" style="69" customWidth="1"/>
    <col min="2084" max="2305" width="9" style="69"/>
    <col min="2306" max="2339" width="2.453125" style="69" customWidth="1"/>
    <col min="2340" max="2561" width="9" style="69"/>
    <col min="2562" max="2595" width="2.453125" style="69" customWidth="1"/>
    <col min="2596" max="2817" width="9" style="69"/>
    <col min="2818" max="2851" width="2.453125" style="69" customWidth="1"/>
    <col min="2852" max="3073" width="9" style="69"/>
    <col min="3074" max="3107" width="2.453125" style="69" customWidth="1"/>
    <col min="3108" max="3329" width="9" style="69"/>
    <col min="3330" max="3363" width="2.453125" style="69" customWidth="1"/>
    <col min="3364" max="3585" width="9" style="69"/>
    <col min="3586" max="3619" width="2.453125" style="69" customWidth="1"/>
    <col min="3620" max="3841" width="9" style="69"/>
    <col min="3842" max="3875" width="2.453125" style="69" customWidth="1"/>
    <col min="3876" max="4097" width="9" style="69"/>
    <col min="4098" max="4131" width="2.453125" style="69" customWidth="1"/>
    <col min="4132" max="4353" width="9" style="69"/>
    <col min="4354" max="4387" width="2.453125" style="69" customWidth="1"/>
    <col min="4388" max="4609" width="9" style="69"/>
    <col min="4610" max="4643" width="2.453125" style="69" customWidth="1"/>
    <col min="4644" max="4865" width="9" style="69"/>
    <col min="4866" max="4899" width="2.453125" style="69" customWidth="1"/>
    <col min="4900" max="5121" width="9" style="69"/>
    <col min="5122" max="5155" width="2.453125" style="69" customWidth="1"/>
    <col min="5156" max="5377" width="9" style="69"/>
    <col min="5378" max="5411" width="2.453125" style="69" customWidth="1"/>
    <col min="5412" max="5633" width="9" style="69"/>
    <col min="5634" max="5667" width="2.453125" style="69" customWidth="1"/>
    <col min="5668" max="5889" width="9" style="69"/>
    <col min="5890" max="5923" width="2.453125" style="69" customWidth="1"/>
    <col min="5924" max="6145" width="9" style="69"/>
    <col min="6146" max="6179" width="2.453125" style="69" customWidth="1"/>
    <col min="6180" max="6401" width="9" style="69"/>
    <col min="6402" max="6435" width="2.453125" style="69" customWidth="1"/>
    <col min="6436" max="6657" width="9" style="69"/>
    <col min="6658" max="6691" width="2.453125" style="69" customWidth="1"/>
    <col min="6692" max="6913" width="9" style="69"/>
    <col min="6914" max="6947" width="2.453125" style="69" customWidth="1"/>
    <col min="6948" max="7169" width="9" style="69"/>
    <col min="7170" max="7203" width="2.453125" style="69" customWidth="1"/>
    <col min="7204" max="7425" width="9" style="69"/>
    <col min="7426" max="7459" width="2.453125" style="69" customWidth="1"/>
    <col min="7460" max="7681" width="9" style="69"/>
    <col min="7682" max="7715" width="2.453125" style="69" customWidth="1"/>
    <col min="7716" max="7937" width="9" style="69"/>
    <col min="7938" max="7971" width="2.453125" style="69" customWidth="1"/>
    <col min="7972" max="8193" width="9" style="69"/>
    <col min="8194" max="8227" width="2.453125" style="69" customWidth="1"/>
    <col min="8228" max="8449" width="9" style="69"/>
    <col min="8450" max="8483" width="2.453125" style="69" customWidth="1"/>
    <col min="8484" max="8705" width="9" style="69"/>
    <col min="8706" max="8739" width="2.453125" style="69" customWidth="1"/>
    <col min="8740" max="8961" width="9" style="69"/>
    <col min="8962" max="8995" width="2.453125" style="69" customWidth="1"/>
    <col min="8996" max="9217" width="9" style="69"/>
    <col min="9218" max="9251" width="2.453125" style="69" customWidth="1"/>
    <col min="9252" max="9473" width="9" style="69"/>
    <col min="9474" max="9507" width="2.453125" style="69" customWidth="1"/>
    <col min="9508" max="9729" width="9" style="69"/>
    <col min="9730" max="9763" width="2.453125" style="69" customWidth="1"/>
    <col min="9764" max="9985" width="9" style="69"/>
    <col min="9986" max="10019" width="2.453125" style="69" customWidth="1"/>
    <col min="10020" max="10241" width="9" style="69"/>
    <col min="10242" max="10275" width="2.453125" style="69" customWidth="1"/>
    <col min="10276" max="10497" width="9" style="69"/>
    <col min="10498" max="10531" width="2.453125" style="69" customWidth="1"/>
    <col min="10532" max="10753" width="9" style="69"/>
    <col min="10754" max="10787" width="2.453125" style="69" customWidth="1"/>
    <col min="10788" max="11009" width="9" style="69"/>
    <col min="11010" max="11043" width="2.453125" style="69" customWidth="1"/>
    <col min="11044" max="11265" width="9" style="69"/>
    <col min="11266" max="11299" width="2.453125" style="69" customWidth="1"/>
    <col min="11300" max="11521" width="9" style="69"/>
    <col min="11522" max="11555" width="2.453125" style="69" customWidth="1"/>
    <col min="11556" max="11777" width="9" style="69"/>
    <col min="11778" max="11811" width="2.453125" style="69" customWidth="1"/>
    <col min="11812" max="12033" width="9" style="69"/>
    <col min="12034" max="12067" width="2.453125" style="69" customWidth="1"/>
    <col min="12068" max="12289" width="9" style="69"/>
    <col min="12290" max="12323" width="2.453125" style="69" customWidth="1"/>
    <col min="12324" max="12545" width="9" style="69"/>
    <col min="12546" max="12579" width="2.453125" style="69" customWidth="1"/>
    <col min="12580" max="12801" width="9" style="69"/>
    <col min="12802" max="12835" width="2.453125" style="69" customWidth="1"/>
    <col min="12836" max="13057" width="9" style="69"/>
    <col min="13058" max="13091" width="2.453125" style="69" customWidth="1"/>
    <col min="13092" max="13313" width="9" style="69"/>
    <col min="13314" max="13347" width="2.453125" style="69" customWidth="1"/>
    <col min="13348" max="13569" width="9" style="69"/>
    <col min="13570" max="13603" width="2.453125" style="69" customWidth="1"/>
    <col min="13604" max="13825" width="9" style="69"/>
    <col min="13826" max="13859" width="2.453125" style="69" customWidth="1"/>
    <col min="13860" max="14081" width="9" style="69"/>
    <col min="14082" max="14115" width="2.453125" style="69" customWidth="1"/>
    <col min="14116" max="14337" width="9" style="69"/>
    <col min="14338" max="14371" width="2.453125" style="69" customWidth="1"/>
    <col min="14372" max="14593" width="9" style="69"/>
    <col min="14594" max="14627" width="2.453125" style="69" customWidth="1"/>
    <col min="14628" max="14849" width="9" style="69"/>
    <col min="14850" max="14883" width="2.453125" style="69" customWidth="1"/>
    <col min="14884" max="15105" width="9" style="69"/>
    <col min="15106" max="15139" width="2.453125" style="69" customWidth="1"/>
    <col min="15140" max="15361" width="9" style="69"/>
    <col min="15362" max="15395" width="2.453125" style="69" customWidth="1"/>
    <col min="15396" max="15617" width="9" style="69"/>
    <col min="15618" max="15651" width="2.453125" style="69" customWidth="1"/>
    <col min="15652" max="15873" width="9" style="69"/>
    <col min="15874" max="15907" width="2.453125" style="69" customWidth="1"/>
    <col min="15908" max="16129" width="9" style="69"/>
    <col min="16130" max="16163" width="2.453125" style="69" customWidth="1"/>
    <col min="16164" max="16384" width="9" style="69"/>
  </cols>
  <sheetData>
    <row r="1" spans="1:35" ht="15" customHeight="1">
      <c r="A1" s="69" t="s">
        <v>306</v>
      </c>
    </row>
    <row r="2" spans="1:35" ht="7.5" customHeight="1"/>
    <row r="3" spans="1:35" ht="15" customHeight="1">
      <c r="A3" s="537" t="s">
        <v>81</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row>
    <row r="4" spans="1:35" ht="7.5" customHeight="1"/>
    <row r="5" spans="1:35" ht="15" customHeight="1">
      <c r="B5" s="528" t="s">
        <v>82</v>
      </c>
      <c r="C5" s="528"/>
      <c r="D5" s="528"/>
      <c r="E5" s="528"/>
      <c r="F5" s="529">
        <f>別記様式第0号!G27</f>
        <v>0</v>
      </c>
      <c r="G5" s="529"/>
      <c r="H5" s="529"/>
      <c r="I5" s="529"/>
      <c r="J5" s="529"/>
      <c r="K5" s="529"/>
      <c r="L5" s="529"/>
      <c r="M5" s="529"/>
      <c r="N5" s="529"/>
      <c r="O5" s="529"/>
      <c r="P5" s="529"/>
      <c r="Q5" s="529"/>
      <c r="R5" s="529"/>
      <c r="S5" s="529"/>
    </row>
    <row r="6" spans="1:35" ht="15" customHeight="1">
      <c r="B6" s="530" t="s">
        <v>83</v>
      </c>
      <c r="C6" s="530"/>
      <c r="D6" s="530"/>
      <c r="E6" s="530"/>
      <c r="F6" s="531">
        <f>別記様式第0号!G30</f>
        <v>0</v>
      </c>
      <c r="G6" s="531"/>
      <c r="H6" s="531"/>
      <c r="I6" s="531"/>
      <c r="J6" s="531"/>
      <c r="K6" s="531"/>
      <c r="L6" s="531"/>
      <c r="M6" s="531"/>
      <c r="N6" s="531"/>
      <c r="O6" s="531"/>
      <c r="P6" s="531"/>
      <c r="Q6" s="531"/>
      <c r="R6" s="531"/>
      <c r="S6" s="531"/>
    </row>
    <row r="7" spans="1:35" ht="15" customHeight="1">
      <c r="B7" s="530" t="s">
        <v>84</v>
      </c>
      <c r="C7" s="530"/>
      <c r="D7" s="530"/>
      <c r="E7" s="530"/>
      <c r="F7" s="531">
        <f>別記様式第0号!G33</f>
        <v>0</v>
      </c>
      <c r="G7" s="531"/>
      <c r="H7" s="531"/>
      <c r="I7" s="531"/>
      <c r="J7" s="531"/>
      <c r="K7" s="531"/>
      <c r="L7" s="531"/>
      <c r="M7" s="531"/>
      <c r="N7" s="531"/>
      <c r="O7" s="531"/>
      <c r="P7" s="531"/>
      <c r="Q7" s="531"/>
      <c r="R7" s="531"/>
      <c r="S7" s="531"/>
    </row>
    <row r="8" spans="1:35" ht="15" customHeight="1">
      <c r="B8" s="530" t="s">
        <v>85</v>
      </c>
      <c r="C8" s="530"/>
      <c r="D8" s="530"/>
      <c r="E8" s="530"/>
      <c r="F8" s="531">
        <f>別記様式第0号!G36</f>
        <v>0</v>
      </c>
      <c r="G8" s="531"/>
      <c r="H8" s="531"/>
      <c r="I8" s="531"/>
      <c r="J8" s="531"/>
      <c r="K8" s="531"/>
      <c r="L8" s="531"/>
      <c r="M8" s="531"/>
      <c r="N8" s="531"/>
      <c r="O8" s="531"/>
      <c r="P8" s="531"/>
      <c r="Q8" s="531"/>
      <c r="R8" s="531"/>
      <c r="S8" s="531"/>
    </row>
    <row r="9" spans="1:35" ht="15" customHeight="1">
      <c r="B9" s="530" t="s">
        <v>86</v>
      </c>
      <c r="C9" s="530"/>
      <c r="D9" s="530"/>
      <c r="E9" s="530"/>
      <c r="F9" s="531">
        <f>別記様式第0号!G39</f>
        <v>0</v>
      </c>
      <c r="G9" s="531"/>
      <c r="H9" s="531"/>
      <c r="I9" s="531"/>
      <c r="J9" s="531"/>
      <c r="K9" s="531"/>
      <c r="L9" s="531"/>
      <c r="M9" s="531"/>
      <c r="N9" s="531"/>
      <c r="O9" s="531"/>
      <c r="P9" s="531"/>
      <c r="Q9" s="531"/>
      <c r="R9" s="531"/>
      <c r="S9" s="531"/>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2" t="s">
        <v>87</v>
      </c>
      <c r="Q11" s="532"/>
      <c r="R11" s="532"/>
      <c r="S11" s="532"/>
      <c r="T11" s="532"/>
      <c r="U11" s="532"/>
      <c r="V11" s="527">
        <f>別記様式第0号!H11</f>
        <v>0</v>
      </c>
      <c r="W11" s="527"/>
      <c r="X11" s="527"/>
      <c r="Y11" s="527"/>
      <c r="Z11" s="527"/>
      <c r="AA11" s="527"/>
      <c r="AB11" s="527"/>
      <c r="AC11" s="527"/>
      <c r="AD11" s="527"/>
      <c r="AE11" s="527"/>
      <c r="AF11" s="527"/>
      <c r="AG11" s="527"/>
      <c r="AH11" s="527"/>
      <c r="AI11" s="527"/>
    </row>
    <row r="12" spans="1:35" ht="11.25" customHeight="1"/>
    <row r="13" spans="1:35" ht="15" customHeight="1">
      <c r="A13" s="533" t="s">
        <v>88</v>
      </c>
      <c r="B13" s="533"/>
      <c r="C13" s="534" t="s">
        <v>36</v>
      </c>
      <c r="D13" s="534"/>
      <c r="E13" s="534"/>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534"/>
      <c r="AD13" s="534"/>
      <c r="AE13" s="534"/>
      <c r="AF13" s="534"/>
      <c r="AG13" s="534"/>
      <c r="AH13" s="534"/>
      <c r="AI13" s="534"/>
    </row>
    <row r="14" spans="1:35" ht="15" customHeight="1">
      <c r="A14" s="533"/>
      <c r="B14" s="533"/>
      <c r="C14" s="534"/>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534"/>
      <c r="AF14" s="534"/>
      <c r="AG14" s="534"/>
      <c r="AH14" s="534"/>
      <c r="AI14" s="534"/>
    </row>
    <row r="15" spans="1:35" ht="15" customHeight="1">
      <c r="A15" s="533"/>
      <c r="B15" s="533"/>
      <c r="C15" s="534" t="s">
        <v>89</v>
      </c>
      <c r="D15" s="534"/>
      <c r="E15" s="534"/>
      <c r="F15" s="534"/>
      <c r="G15" s="534"/>
      <c r="H15" s="534"/>
      <c r="I15" s="534"/>
      <c r="J15" s="534"/>
      <c r="K15" s="534"/>
      <c r="L15" s="534"/>
      <c r="M15" s="534"/>
      <c r="N15" s="534"/>
      <c r="O15" s="534"/>
      <c r="P15" s="534"/>
      <c r="Q15" s="534"/>
      <c r="R15" s="534"/>
      <c r="S15" s="534"/>
      <c r="T15" s="534"/>
      <c r="U15" s="534"/>
      <c r="V15" s="534"/>
      <c r="W15" s="534"/>
      <c r="X15" s="534"/>
      <c r="Y15" s="534"/>
      <c r="Z15" s="534"/>
      <c r="AA15" s="534"/>
      <c r="AB15" s="534"/>
      <c r="AC15" s="534"/>
      <c r="AD15" s="534"/>
      <c r="AE15" s="534"/>
      <c r="AF15" s="534"/>
      <c r="AG15" s="534"/>
      <c r="AH15" s="534"/>
      <c r="AI15" s="534"/>
    </row>
    <row r="16" spans="1:35" ht="15" customHeight="1">
      <c r="A16" s="533"/>
      <c r="B16" s="533"/>
      <c r="C16" s="534"/>
      <c r="D16" s="534"/>
      <c r="E16" s="534"/>
      <c r="F16" s="534"/>
      <c r="G16" s="534"/>
      <c r="H16" s="534"/>
      <c r="I16" s="534"/>
      <c r="J16" s="534"/>
      <c r="K16" s="534"/>
      <c r="L16" s="534"/>
      <c r="M16" s="534"/>
      <c r="N16" s="534"/>
      <c r="O16" s="534"/>
      <c r="P16" s="534"/>
      <c r="Q16" s="534"/>
      <c r="R16" s="534"/>
      <c r="S16" s="534"/>
      <c r="T16" s="534"/>
      <c r="U16" s="534"/>
      <c r="V16" s="534"/>
      <c r="W16" s="534"/>
      <c r="X16" s="534"/>
      <c r="Y16" s="534"/>
      <c r="Z16" s="534"/>
      <c r="AA16" s="534"/>
      <c r="AB16" s="534"/>
      <c r="AC16" s="534"/>
      <c r="AD16" s="534"/>
      <c r="AE16" s="534"/>
      <c r="AF16" s="534"/>
      <c r="AG16" s="534"/>
      <c r="AH16" s="534"/>
      <c r="AI16" s="534"/>
    </row>
    <row r="17" spans="1:35" ht="15" customHeight="1">
      <c r="A17" s="533"/>
      <c r="B17" s="533"/>
      <c r="C17" s="534" t="s">
        <v>90</v>
      </c>
      <c r="D17" s="534"/>
      <c r="E17" s="534"/>
      <c r="F17" s="534"/>
      <c r="G17" s="534"/>
      <c r="H17" s="534"/>
      <c r="I17" s="534"/>
      <c r="J17" s="534"/>
      <c r="K17" s="534"/>
      <c r="L17" s="534"/>
      <c r="M17" s="534"/>
      <c r="N17" s="534"/>
      <c r="O17" s="534"/>
      <c r="P17" s="534"/>
      <c r="Q17" s="534"/>
      <c r="R17" s="534"/>
      <c r="S17" s="534"/>
      <c r="T17" s="534"/>
      <c r="U17" s="534"/>
      <c r="V17" s="534"/>
      <c r="W17" s="534"/>
      <c r="X17" s="534"/>
      <c r="Y17" s="534"/>
      <c r="Z17" s="534"/>
      <c r="AA17" s="534"/>
      <c r="AB17" s="534"/>
      <c r="AC17" s="534"/>
      <c r="AD17" s="534"/>
      <c r="AE17" s="534"/>
      <c r="AF17" s="534"/>
      <c r="AG17" s="534"/>
      <c r="AH17" s="534"/>
      <c r="AI17" s="534"/>
    </row>
    <row r="18" spans="1:35" ht="15" customHeight="1">
      <c r="A18" s="533"/>
      <c r="B18" s="533"/>
      <c r="C18" s="534"/>
      <c r="D18" s="534"/>
      <c r="E18" s="534"/>
      <c r="F18" s="534"/>
      <c r="G18" s="534"/>
      <c r="H18" s="534"/>
      <c r="I18" s="534"/>
      <c r="J18" s="534"/>
      <c r="K18" s="534"/>
      <c r="L18" s="534"/>
      <c r="M18" s="534"/>
      <c r="N18" s="534"/>
      <c r="O18" s="534"/>
      <c r="P18" s="534"/>
      <c r="Q18" s="534"/>
      <c r="R18" s="534"/>
      <c r="S18" s="534"/>
      <c r="T18" s="534"/>
      <c r="U18" s="534"/>
      <c r="V18" s="534"/>
      <c r="W18" s="534"/>
      <c r="X18" s="534"/>
      <c r="Y18" s="534"/>
      <c r="Z18" s="534"/>
      <c r="AA18" s="534"/>
      <c r="AB18" s="534"/>
      <c r="AC18" s="534"/>
      <c r="AD18" s="534"/>
      <c r="AE18" s="534"/>
      <c r="AF18" s="534"/>
      <c r="AG18" s="534"/>
      <c r="AH18" s="534"/>
      <c r="AI18" s="534"/>
    </row>
    <row r="19" spans="1:35" ht="15" customHeight="1">
      <c r="A19" s="533"/>
      <c r="B19" s="533"/>
      <c r="C19" s="534" t="s">
        <v>91</v>
      </c>
      <c r="D19" s="534"/>
      <c r="E19" s="534"/>
      <c r="F19" s="534"/>
      <c r="G19" s="534"/>
      <c r="H19" s="534" t="s">
        <v>92</v>
      </c>
      <c r="I19" s="534"/>
      <c r="J19" s="534"/>
      <c r="K19" s="534"/>
      <c r="L19" s="534"/>
      <c r="M19" s="534"/>
      <c r="N19" s="534"/>
      <c r="O19" s="534"/>
      <c r="P19" s="534"/>
      <c r="Q19" s="534"/>
      <c r="R19" s="534"/>
      <c r="S19" s="534"/>
      <c r="T19" s="534"/>
      <c r="U19" s="534"/>
      <c r="V19" s="534"/>
      <c r="W19" s="534"/>
      <c r="X19" s="534"/>
      <c r="Y19" s="534"/>
      <c r="Z19" s="534"/>
      <c r="AA19" s="534"/>
      <c r="AB19" s="534"/>
      <c r="AC19" s="534"/>
      <c r="AD19" s="534"/>
      <c r="AE19" s="534"/>
      <c r="AF19" s="534"/>
      <c r="AG19" s="534"/>
      <c r="AH19" s="534"/>
      <c r="AI19" s="534"/>
    </row>
    <row r="20" spans="1:35" ht="15" customHeight="1">
      <c r="A20" s="533"/>
      <c r="B20" s="533"/>
      <c r="C20" s="534"/>
      <c r="D20" s="534"/>
      <c r="E20" s="534"/>
      <c r="F20" s="534"/>
      <c r="G20" s="534"/>
      <c r="H20" s="534"/>
      <c r="I20" s="534"/>
      <c r="J20" s="534"/>
      <c r="K20" s="534"/>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4"/>
      <c r="AI20" s="534"/>
    </row>
    <row r="21" spans="1:35" ht="15" customHeight="1">
      <c r="A21" s="533"/>
      <c r="B21" s="533"/>
      <c r="C21" s="534" t="s">
        <v>93</v>
      </c>
      <c r="D21" s="534"/>
      <c r="E21" s="534"/>
      <c r="F21" s="534"/>
      <c r="G21" s="534"/>
      <c r="H21" s="534" t="s">
        <v>94</v>
      </c>
      <c r="I21" s="534"/>
      <c r="J21" s="534"/>
      <c r="K21" s="534"/>
      <c r="L21" s="534"/>
      <c r="M21" s="534"/>
      <c r="N21" s="534"/>
      <c r="O21" s="534"/>
      <c r="P21" s="534"/>
      <c r="Q21" s="534"/>
      <c r="R21" s="534"/>
      <c r="S21" s="534"/>
      <c r="T21" s="534"/>
      <c r="U21" s="534"/>
      <c r="V21" s="534"/>
      <c r="W21" s="534"/>
      <c r="X21" s="534"/>
      <c r="Y21" s="534"/>
      <c r="Z21" s="534"/>
      <c r="AA21" s="534"/>
      <c r="AB21" s="534"/>
      <c r="AC21" s="534"/>
      <c r="AD21" s="534"/>
      <c r="AE21" s="534"/>
      <c r="AF21" s="534"/>
      <c r="AG21" s="534"/>
      <c r="AH21" s="534"/>
      <c r="AI21" s="534"/>
    </row>
    <row r="22" spans="1:35" ht="15" customHeight="1">
      <c r="A22" s="533"/>
      <c r="B22" s="533"/>
      <c r="C22" s="534"/>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4"/>
      <c r="AI22" s="534"/>
    </row>
    <row r="23" spans="1:35" ht="15" customHeight="1">
      <c r="A23" s="533"/>
      <c r="B23" s="533"/>
      <c r="C23" s="534" t="s">
        <v>44</v>
      </c>
      <c r="D23" s="534"/>
      <c r="E23" s="534"/>
      <c r="F23" s="534"/>
      <c r="G23" s="534"/>
      <c r="H23" s="534"/>
      <c r="I23" s="534"/>
      <c r="J23" s="534"/>
      <c r="K23" s="534"/>
      <c r="L23" s="534"/>
      <c r="M23" s="534"/>
      <c r="N23" s="534"/>
      <c r="O23" s="534"/>
      <c r="P23" s="534"/>
      <c r="Q23" s="534"/>
      <c r="R23" s="534"/>
      <c r="S23" s="534"/>
      <c r="T23" s="534"/>
      <c r="U23" s="534"/>
      <c r="V23" s="534"/>
      <c r="W23" s="534"/>
      <c r="X23" s="534"/>
      <c r="Y23" s="534"/>
      <c r="Z23" s="534"/>
      <c r="AA23" s="534"/>
      <c r="AB23" s="534"/>
      <c r="AC23" s="534"/>
      <c r="AD23" s="534"/>
      <c r="AE23" s="534"/>
      <c r="AF23" s="534"/>
      <c r="AG23" s="534"/>
      <c r="AH23" s="534"/>
      <c r="AI23" s="534"/>
    </row>
    <row r="24" spans="1:35" ht="15" customHeight="1">
      <c r="A24" s="533"/>
      <c r="B24" s="533"/>
      <c r="C24" s="534"/>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4"/>
      <c r="AF24" s="534"/>
      <c r="AG24" s="534"/>
      <c r="AH24" s="534"/>
      <c r="AI24" s="534"/>
    </row>
    <row r="25" spans="1:35" ht="15" customHeight="1">
      <c r="A25" s="533"/>
      <c r="B25" s="533"/>
      <c r="C25" s="534" t="s">
        <v>95</v>
      </c>
      <c r="D25" s="534"/>
      <c r="E25" s="534"/>
      <c r="F25" s="534"/>
      <c r="G25" s="534"/>
      <c r="H25" s="536"/>
      <c r="I25" s="536"/>
      <c r="J25" s="536"/>
      <c r="K25" s="536"/>
      <c r="L25" s="536"/>
      <c r="M25" s="536"/>
      <c r="N25" s="536"/>
      <c r="O25" s="536"/>
      <c r="P25" s="536"/>
      <c r="Q25" s="536"/>
      <c r="R25" s="536"/>
      <c r="S25" s="536"/>
      <c r="T25" s="536"/>
      <c r="U25" s="536"/>
      <c r="V25" s="536"/>
      <c r="W25" s="536"/>
      <c r="X25" s="536"/>
      <c r="Y25" s="536"/>
      <c r="Z25" s="536"/>
      <c r="AA25" s="536"/>
      <c r="AB25" s="536"/>
      <c r="AC25" s="536"/>
      <c r="AD25" s="536"/>
      <c r="AE25" s="536"/>
      <c r="AF25" s="536"/>
      <c r="AG25" s="536"/>
      <c r="AH25" s="536"/>
      <c r="AI25" s="536"/>
    </row>
    <row r="26" spans="1:35" ht="15" customHeight="1">
      <c r="A26" s="533"/>
      <c r="B26" s="533"/>
      <c r="C26" s="534"/>
      <c r="D26" s="534"/>
      <c r="E26" s="534"/>
      <c r="F26" s="534"/>
      <c r="G26" s="534"/>
      <c r="H26" s="535" t="s">
        <v>316</v>
      </c>
      <c r="I26" s="535"/>
      <c r="J26" s="535"/>
      <c r="K26" s="535"/>
      <c r="L26" s="535"/>
      <c r="M26" s="535"/>
      <c r="N26" s="535"/>
      <c r="O26" s="535"/>
      <c r="P26" s="535"/>
      <c r="Q26" s="535"/>
      <c r="R26" s="535"/>
      <c r="S26" s="535"/>
      <c r="T26" s="535"/>
      <c r="U26" s="535"/>
      <c r="V26" s="535"/>
      <c r="W26" s="535"/>
      <c r="X26" s="535"/>
      <c r="Y26" s="535"/>
      <c r="Z26" s="535"/>
      <c r="AA26" s="535"/>
      <c r="AB26" s="535"/>
      <c r="AC26" s="535"/>
      <c r="AD26" s="535"/>
      <c r="AE26" s="535"/>
      <c r="AF26" s="535"/>
      <c r="AG26" s="535"/>
      <c r="AH26" s="535"/>
      <c r="AI26" s="535"/>
    </row>
    <row r="27" spans="1:35" ht="15" customHeight="1">
      <c r="A27" s="533"/>
      <c r="B27" s="533"/>
      <c r="C27" s="534"/>
      <c r="D27" s="534"/>
      <c r="E27" s="534"/>
      <c r="F27" s="534"/>
      <c r="G27" s="534"/>
      <c r="H27" s="535"/>
      <c r="I27" s="535"/>
      <c r="J27" s="535"/>
      <c r="K27" s="535"/>
      <c r="L27" s="535"/>
      <c r="M27" s="535"/>
      <c r="N27" s="535"/>
      <c r="O27" s="535"/>
      <c r="P27" s="535"/>
      <c r="Q27" s="535"/>
      <c r="R27" s="535"/>
      <c r="S27" s="535"/>
      <c r="T27" s="535"/>
      <c r="U27" s="535"/>
      <c r="V27" s="535"/>
      <c r="W27" s="535"/>
      <c r="X27" s="535"/>
      <c r="Y27" s="535"/>
      <c r="Z27" s="535"/>
      <c r="AA27" s="535"/>
      <c r="AB27" s="535"/>
      <c r="AC27" s="535"/>
      <c r="AD27" s="535"/>
      <c r="AE27" s="535"/>
      <c r="AF27" s="535"/>
      <c r="AG27" s="535"/>
      <c r="AH27" s="535"/>
      <c r="AI27" s="535"/>
    </row>
    <row r="28" spans="1:35" ht="15" customHeight="1">
      <c r="A28" s="533"/>
      <c r="B28" s="533"/>
      <c r="C28" s="534"/>
      <c r="D28" s="534"/>
      <c r="E28" s="534"/>
      <c r="F28" s="534"/>
      <c r="G28" s="534"/>
      <c r="H28" s="535" t="s">
        <v>96</v>
      </c>
      <c r="I28" s="535"/>
      <c r="J28" s="535"/>
      <c r="K28" s="535"/>
      <c r="L28" s="535"/>
      <c r="M28" s="535"/>
      <c r="N28" s="535"/>
      <c r="O28" s="535"/>
      <c r="P28" s="535"/>
      <c r="Q28" s="535"/>
      <c r="R28" s="535"/>
      <c r="S28" s="535"/>
      <c r="T28" s="535"/>
      <c r="U28" s="535"/>
      <c r="V28" s="535"/>
      <c r="W28" s="535"/>
      <c r="X28" s="535"/>
      <c r="Y28" s="535"/>
      <c r="Z28" s="535"/>
      <c r="AA28" s="535"/>
      <c r="AB28" s="535"/>
      <c r="AC28" s="535"/>
      <c r="AD28" s="535"/>
      <c r="AE28" s="535"/>
      <c r="AF28" s="535"/>
      <c r="AG28" s="535"/>
      <c r="AH28" s="535"/>
      <c r="AI28" s="535"/>
    </row>
    <row r="29" spans="1:35" ht="15" customHeight="1">
      <c r="A29" s="533"/>
      <c r="B29" s="533"/>
      <c r="C29" s="534"/>
      <c r="D29" s="534"/>
      <c r="E29" s="534"/>
      <c r="F29" s="534"/>
      <c r="G29" s="534"/>
      <c r="H29" s="535"/>
      <c r="I29" s="535"/>
      <c r="J29" s="535"/>
      <c r="K29" s="535"/>
      <c r="L29" s="535"/>
      <c r="M29" s="535"/>
      <c r="N29" s="535"/>
      <c r="O29" s="535"/>
      <c r="P29" s="535"/>
      <c r="Q29" s="535"/>
      <c r="R29" s="535"/>
      <c r="S29" s="535"/>
      <c r="T29" s="535"/>
      <c r="U29" s="535"/>
      <c r="V29" s="535"/>
      <c r="W29" s="535"/>
      <c r="X29" s="535"/>
      <c r="Y29" s="535"/>
      <c r="Z29" s="535"/>
      <c r="AA29" s="535"/>
      <c r="AB29" s="535"/>
      <c r="AC29" s="535"/>
      <c r="AD29" s="535"/>
      <c r="AE29" s="535"/>
      <c r="AF29" s="535"/>
      <c r="AG29" s="535"/>
      <c r="AH29" s="535"/>
      <c r="AI29" s="535"/>
    </row>
    <row r="30" spans="1:35" ht="15" customHeight="1">
      <c r="A30" s="533"/>
      <c r="B30" s="533"/>
      <c r="C30" s="534"/>
      <c r="D30" s="534"/>
      <c r="E30" s="534"/>
      <c r="F30" s="534"/>
      <c r="G30" s="534"/>
      <c r="H30" s="535" t="s">
        <v>97</v>
      </c>
      <c r="I30" s="535"/>
      <c r="J30" s="535"/>
      <c r="K30" s="535"/>
      <c r="L30" s="535"/>
      <c r="M30" s="535"/>
      <c r="N30" s="535"/>
      <c r="O30" s="535"/>
      <c r="P30" s="535"/>
      <c r="Q30" s="535"/>
      <c r="R30" s="535"/>
      <c r="S30" s="535"/>
      <c r="T30" s="535"/>
      <c r="U30" s="535"/>
      <c r="V30" s="535"/>
      <c r="W30" s="535"/>
      <c r="X30" s="535"/>
      <c r="Y30" s="535"/>
      <c r="Z30" s="535"/>
      <c r="AA30" s="535"/>
      <c r="AB30" s="535"/>
      <c r="AC30" s="535"/>
      <c r="AD30" s="535"/>
      <c r="AE30" s="535"/>
      <c r="AF30" s="535"/>
      <c r="AG30" s="535"/>
      <c r="AH30" s="535"/>
      <c r="AI30" s="535"/>
    </row>
    <row r="31" spans="1:35" ht="15" customHeight="1">
      <c r="A31" s="533"/>
      <c r="B31" s="533"/>
      <c r="C31" s="534"/>
      <c r="D31" s="534"/>
      <c r="E31" s="534"/>
      <c r="F31" s="534"/>
      <c r="G31" s="534"/>
      <c r="H31" s="535"/>
      <c r="I31" s="535"/>
      <c r="J31" s="535"/>
      <c r="K31" s="535"/>
      <c r="L31" s="535"/>
      <c r="M31" s="535"/>
      <c r="N31" s="535"/>
      <c r="O31" s="535"/>
      <c r="P31" s="535"/>
      <c r="Q31" s="535"/>
      <c r="R31" s="535"/>
      <c r="S31" s="535"/>
      <c r="T31" s="535"/>
      <c r="U31" s="535"/>
      <c r="V31" s="535"/>
      <c r="W31" s="535"/>
      <c r="X31" s="535"/>
      <c r="Y31" s="535"/>
      <c r="Z31" s="535"/>
      <c r="AA31" s="535"/>
      <c r="AB31" s="535"/>
      <c r="AC31" s="535"/>
      <c r="AD31" s="535"/>
      <c r="AE31" s="535"/>
      <c r="AF31" s="535"/>
      <c r="AG31" s="535"/>
      <c r="AH31" s="535"/>
      <c r="AI31" s="535"/>
    </row>
    <row r="32" spans="1:35" ht="15" customHeight="1">
      <c r="A32" s="533"/>
      <c r="B32" s="533"/>
      <c r="C32" s="534"/>
      <c r="D32" s="534"/>
      <c r="E32" s="534"/>
      <c r="F32" s="534"/>
      <c r="G32" s="534"/>
      <c r="H32" s="535" t="s">
        <v>98</v>
      </c>
      <c r="I32" s="535"/>
      <c r="J32" s="535"/>
      <c r="K32" s="535"/>
      <c r="L32" s="535"/>
      <c r="M32" s="535"/>
      <c r="N32" s="535"/>
      <c r="O32" s="535"/>
      <c r="P32" s="535"/>
      <c r="Q32" s="535"/>
      <c r="R32" s="535"/>
      <c r="S32" s="535"/>
      <c r="T32" s="535"/>
      <c r="U32" s="535"/>
      <c r="V32" s="535"/>
      <c r="W32" s="535"/>
      <c r="X32" s="535"/>
      <c r="Y32" s="535"/>
      <c r="Z32" s="535"/>
      <c r="AA32" s="535"/>
      <c r="AB32" s="535"/>
      <c r="AC32" s="535"/>
      <c r="AD32" s="535"/>
      <c r="AE32" s="535"/>
      <c r="AF32" s="535"/>
      <c r="AG32" s="535"/>
      <c r="AH32" s="535"/>
      <c r="AI32" s="535"/>
    </row>
    <row r="33" spans="1:35" ht="15" customHeight="1">
      <c r="A33" s="533"/>
      <c r="B33" s="533"/>
      <c r="C33" s="534"/>
      <c r="D33" s="534"/>
      <c r="E33" s="534"/>
      <c r="F33" s="534"/>
      <c r="G33" s="534"/>
      <c r="H33" s="535"/>
      <c r="I33" s="535"/>
      <c r="J33" s="535"/>
      <c r="K33" s="535"/>
      <c r="L33" s="535"/>
      <c r="M33" s="535"/>
      <c r="N33" s="535"/>
      <c r="O33" s="535"/>
      <c r="P33" s="535"/>
      <c r="Q33" s="535"/>
      <c r="R33" s="535"/>
      <c r="S33" s="535"/>
      <c r="T33" s="535"/>
      <c r="U33" s="535"/>
      <c r="V33" s="535"/>
      <c r="W33" s="535"/>
      <c r="X33" s="535"/>
      <c r="Y33" s="535"/>
      <c r="Z33" s="535"/>
      <c r="AA33" s="535"/>
      <c r="AB33" s="535"/>
      <c r="AC33" s="535"/>
      <c r="AD33" s="535"/>
      <c r="AE33" s="535"/>
      <c r="AF33" s="535"/>
      <c r="AG33" s="535"/>
      <c r="AH33" s="535"/>
      <c r="AI33" s="535"/>
    </row>
    <row r="34" spans="1:35" ht="15" customHeight="1">
      <c r="A34" s="533"/>
      <c r="B34" s="533"/>
      <c r="C34" s="534"/>
      <c r="D34" s="534"/>
      <c r="E34" s="534"/>
      <c r="F34" s="534"/>
      <c r="G34" s="534"/>
      <c r="H34" s="535" t="s">
        <v>99</v>
      </c>
      <c r="I34" s="535"/>
      <c r="J34" s="535"/>
      <c r="K34" s="535"/>
      <c r="L34" s="535"/>
      <c r="M34" s="535"/>
      <c r="N34" s="535"/>
      <c r="O34" s="535"/>
      <c r="P34" s="535"/>
      <c r="Q34" s="535"/>
      <c r="R34" s="535"/>
      <c r="S34" s="535"/>
      <c r="T34" s="535"/>
      <c r="U34" s="535"/>
      <c r="V34" s="535"/>
      <c r="W34" s="535"/>
      <c r="X34" s="535"/>
      <c r="Y34" s="535"/>
      <c r="Z34" s="535"/>
      <c r="AA34" s="535"/>
      <c r="AB34" s="535"/>
      <c r="AC34" s="535"/>
      <c r="AD34" s="535"/>
      <c r="AE34" s="535"/>
      <c r="AF34" s="535"/>
      <c r="AG34" s="535"/>
      <c r="AH34" s="535"/>
      <c r="AI34" s="535"/>
    </row>
    <row r="35" spans="1:35" ht="15" customHeight="1">
      <c r="A35" s="533"/>
      <c r="B35" s="533"/>
      <c r="C35" s="534"/>
      <c r="D35" s="534"/>
      <c r="E35" s="534"/>
      <c r="F35" s="534"/>
      <c r="G35" s="534"/>
      <c r="H35" s="535"/>
      <c r="I35" s="535"/>
      <c r="J35" s="535"/>
      <c r="K35" s="535"/>
      <c r="L35" s="535"/>
      <c r="M35" s="535"/>
      <c r="N35" s="535"/>
      <c r="O35" s="535"/>
      <c r="P35" s="535"/>
      <c r="Q35" s="535"/>
      <c r="R35" s="535"/>
      <c r="S35" s="535"/>
      <c r="T35" s="535"/>
      <c r="U35" s="535"/>
      <c r="V35" s="535"/>
      <c r="W35" s="535"/>
      <c r="X35" s="535"/>
      <c r="Y35" s="535"/>
      <c r="Z35" s="535"/>
      <c r="AA35" s="535"/>
      <c r="AB35" s="535"/>
      <c r="AC35" s="535"/>
      <c r="AD35" s="535"/>
      <c r="AE35" s="535"/>
      <c r="AF35" s="535"/>
      <c r="AG35" s="535"/>
      <c r="AH35" s="535"/>
      <c r="AI35" s="535"/>
    </row>
    <row r="36" spans="1:35" ht="15" customHeight="1">
      <c r="A36" s="533"/>
      <c r="B36" s="533"/>
      <c r="C36" s="534"/>
      <c r="D36" s="534"/>
      <c r="E36" s="534"/>
      <c r="F36" s="534"/>
      <c r="G36" s="534"/>
      <c r="H36" s="535"/>
      <c r="I36" s="535"/>
      <c r="J36" s="535"/>
      <c r="K36" s="535"/>
      <c r="L36" s="535"/>
      <c r="M36" s="535"/>
      <c r="N36" s="535"/>
      <c r="O36" s="535"/>
      <c r="P36" s="535"/>
      <c r="Q36" s="535"/>
      <c r="R36" s="535"/>
      <c r="S36" s="535"/>
      <c r="T36" s="535"/>
      <c r="U36" s="535"/>
      <c r="V36" s="535"/>
      <c r="W36" s="535"/>
      <c r="X36" s="535"/>
      <c r="Y36" s="535"/>
      <c r="Z36" s="535"/>
      <c r="AA36" s="535"/>
      <c r="AB36" s="535"/>
      <c r="AC36" s="535"/>
      <c r="AD36" s="535"/>
      <c r="AE36" s="535"/>
      <c r="AF36" s="535"/>
      <c r="AG36" s="535"/>
      <c r="AH36" s="535"/>
      <c r="AI36" s="535"/>
    </row>
    <row r="37" spans="1:35" ht="15" customHeight="1">
      <c r="A37" s="533"/>
      <c r="B37" s="533"/>
      <c r="C37" s="534"/>
      <c r="D37" s="534"/>
      <c r="E37" s="534"/>
      <c r="F37" s="534"/>
      <c r="G37" s="534"/>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row>
    <row r="38" spans="1:35" ht="15" customHeight="1">
      <c r="A38" s="533"/>
      <c r="B38" s="533"/>
      <c r="C38" s="534"/>
      <c r="D38" s="534"/>
      <c r="E38" s="534"/>
      <c r="F38" s="534"/>
      <c r="G38" s="534"/>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row>
    <row r="39" spans="1:35" ht="15" customHeight="1">
      <c r="A39" s="533"/>
      <c r="B39" s="533"/>
      <c r="C39" s="534"/>
      <c r="D39" s="534"/>
      <c r="E39" s="534"/>
      <c r="F39" s="534"/>
      <c r="G39" s="534"/>
      <c r="H39" s="538"/>
      <c r="I39" s="538"/>
      <c r="J39" s="538"/>
      <c r="K39" s="538"/>
      <c r="L39" s="538"/>
      <c r="M39" s="538"/>
      <c r="N39" s="538"/>
      <c r="O39" s="538"/>
      <c r="P39" s="538"/>
      <c r="Q39" s="538"/>
      <c r="R39" s="538"/>
      <c r="S39" s="538"/>
      <c r="T39" s="538"/>
      <c r="U39" s="538"/>
      <c r="V39" s="538"/>
      <c r="W39" s="538"/>
      <c r="X39" s="538"/>
      <c r="Y39" s="538"/>
      <c r="Z39" s="538"/>
      <c r="AA39" s="538"/>
      <c r="AB39" s="538"/>
      <c r="AC39" s="538"/>
      <c r="AD39" s="538"/>
      <c r="AE39" s="538"/>
      <c r="AF39" s="538"/>
      <c r="AG39" s="538"/>
      <c r="AH39" s="538"/>
      <c r="AI39" s="538"/>
    </row>
    <row r="40" spans="1:35" ht="15" customHeight="1">
      <c r="A40" s="533"/>
      <c r="B40" s="533"/>
      <c r="C40" s="533" t="s">
        <v>714</v>
      </c>
      <c r="D40" s="533"/>
      <c r="E40" s="533"/>
      <c r="F40" s="533"/>
      <c r="G40" s="533"/>
      <c r="H40" s="539" t="s">
        <v>715</v>
      </c>
      <c r="I40" s="540"/>
      <c r="J40" s="540"/>
      <c r="K40" s="540"/>
      <c r="L40" s="540"/>
      <c r="M40" s="540"/>
      <c r="N40" s="540"/>
      <c r="O40" s="540"/>
      <c r="P40" s="540"/>
      <c r="Q40" s="540"/>
      <c r="R40" s="540"/>
      <c r="S40" s="540"/>
      <c r="T40" s="540"/>
      <c r="U40" s="540"/>
      <c r="V40" s="540"/>
      <c r="W40" s="540"/>
      <c r="X40" s="540"/>
      <c r="Y40" s="540"/>
      <c r="Z40" s="540"/>
      <c r="AA40" s="540"/>
      <c r="AB40" s="540"/>
      <c r="AC40" s="540"/>
      <c r="AD40" s="540"/>
      <c r="AE40" s="540"/>
      <c r="AF40" s="540"/>
      <c r="AG40" s="540"/>
      <c r="AH40" s="540"/>
      <c r="AI40" s="541"/>
    </row>
    <row r="41" spans="1:35" ht="15" customHeight="1">
      <c r="A41" s="533"/>
      <c r="B41" s="533"/>
      <c r="C41" s="533"/>
      <c r="D41" s="533"/>
      <c r="E41" s="533"/>
      <c r="F41" s="533"/>
      <c r="G41" s="533"/>
      <c r="H41" s="542"/>
      <c r="I41" s="543"/>
      <c r="J41" s="543"/>
      <c r="K41" s="543"/>
      <c r="L41" s="543"/>
      <c r="M41" s="543"/>
      <c r="N41" s="543"/>
      <c r="O41" s="543"/>
      <c r="P41" s="543"/>
      <c r="Q41" s="543"/>
      <c r="R41" s="543"/>
      <c r="S41" s="543"/>
      <c r="T41" s="543"/>
      <c r="U41" s="543"/>
      <c r="V41" s="543"/>
      <c r="W41" s="543"/>
      <c r="X41" s="543"/>
      <c r="Y41" s="543"/>
      <c r="Z41" s="543"/>
      <c r="AA41" s="543"/>
      <c r="AB41" s="543"/>
      <c r="AC41" s="543"/>
      <c r="AD41" s="543"/>
      <c r="AE41" s="543"/>
      <c r="AF41" s="543"/>
      <c r="AG41" s="543"/>
      <c r="AH41" s="543"/>
      <c r="AI41" s="544"/>
    </row>
    <row r="42" spans="1:35" ht="18.75" customHeight="1">
      <c r="A42" s="72" t="s">
        <v>100</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8.75" customHeight="1">
      <c r="A43" s="74" t="s">
        <v>152</v>
      </c>
      <c r="B43" s="72" t="s">
        <v>215</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153</v>
      </c>
      <c r="B44" s="72" t="s">
        <v>216</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4" t="s">
        <v>155</v>
      </c>
      <c r="B45" s="72" t="s">
        <v>217</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158</v>
      </c>
      <c r="B46" s="72" t="s">
        <v>218</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159</v>
      </c>
      <c r="B47" s="72" t="s">
        <v>219</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161</v>
      </c>
      <c r="B48" s="72" t="s">
        <v>220</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162</v>
      </c>
      <c r="B49" s="72" t="s">
        <v>221</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row r="51" spans="1:35" ht="15" customHeight="1"/>
    <row r="52" spans="1:35" ht="15" customHeight="1"/>
    <row r="53" spans="1:35" ht="15" customHeight="1"/>
    <row r="54" spans="1:35" ht="15" customHeight="1"/>
    <row r="55" spans="1:35" ht="15" customHeight="1"/>
    <row r="56" spans="1:35" ht="15" customHeight="1"/>
    <row r="57" spans="1:35" ht="15" customHeight="1"/>
  </sheetData>
  <mergeCells count="44">
    <mergeCell ref="A3:AI3"/>
    <mergeCell ref="H37:AI37"/>
    <mergeCell ref="H38:AI38"/>
    <mergeCell ref="H39:AI39"/>
    <mergeCell ref="C40:G41"/>
    <mergeCell ref="H40:AI41"/>
    <mergeCell ref="H31:AI31"/>
    <mergeCell ref="H32:AI32"/>
    <mergeCell ref="H33:AI33"/>
    <mergeCell ref="H34:AI34"/>
    <mergeCell ref="H35:AI35"/>
    <mergeCell ref="H26:AI26"/>
    <mergeCell ref="H27:AI27"/>
    <mergeCell ref="H28:AI28"/>
    <mergeCell ref="H29:AI29"/>
    <mergeCell ref="H30:AI30"/>
    <mergeCell ref="A13:B41"/>
    <mergeCell ref="C13:G14"/>
    <mergeCell ref="H13:AI14"/>
    <mergeCell ref="C15:G16"/>
    <mergeCell ref="H15:AI16"/>
    <mergeCell ref="C17:G18"/>
    <mergeCell ref="H17:AI18"/>
    <mergeCell ref="C19:G20"/>
    <mergeCell ref="H19:AI20"/>
    <mergeCell ref="C21:G22"/>
    <mergeCell ref="H36:AI36"/>
    <mergeCell ref="H21:AI22"/>
    <mergeCell ref="C23:G24"/>
    <mergeCell ref="H23:AI24"/>
    <mergeCell ref="C25:G39"/>
    <mergeCell ref="H25:AI25"/>
    <mergeCell ref="V11:AI11"/>
    <mergeCell ref="B5:E5"/>
    <mergeCell ref="F5:S5"/>
    <mergeCell ref="B6:E6"/>
    <mergeCell ref="F6:S6"/>
    <mergeCell ref="B7:E7"/>
    <mergeCell ref="F7:S7"/>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I65"/>
  <sheetViews>
    <sheetView view="pageBreakPreview" zoomScaleNormal="100" zoomScaleSheetLayoutView="100" workbookViewId="0">
      <selection activeCell="K22" sqref="K22:AI22"/>
    </sheetView>
  </sheetViews>
  <sheetFormatPr defaultRowHeight="13"/>
  <cols>
    <col min="1" max="35" width="2.453125" style="69" customWidth="1"/>
    <col min="36" max="257" width="9" style="69"/>
    <col min="258" max="291" width="2.453125" style="69" customWidth="1"/>
    <col min="292" max="513" width="9" style="69"/>
    <col min="514" max="547" width="2.453125" style="69" customWidth="1"/>
    <col min="548" max="769" width="9" style="69"/>
    <col min="770" max="803" width="2.453125" style="69" customWidth="1"/>
    <col min="804" max="1025" width="9" style="69"/>
    <col min="1026" max="1059" width="2.453125" style="69" customWidth="1"/>
    <col min="1060" max="1281" width="9" style="69"/>
    <col min="1282" max="1315" width="2.453125" style="69" customWidth="1"/>
    <col min="1316" max="1537" width="9" style="69"/>
    <col min="1538" max="1571" width="2.453125" style="69" customWidth="1"/>
    <col min="1572" max="1793" width="9" style="69"/>
    <col min="1794" max="1827" width="2.453125" style="69" customWidth="1"/>
    <col min="1828" max="2049" width="9" style="69"/>
    <col min="2050" max="2083" width="2.453125" style="69" customWidth="1"/>
    <col min="2084" max="2305" width="9" style="69"/>
    <col min="2306" max="2339" width="2.453125" style="69" customWidth="1"/>
    <col min="2340" max="2561" width="9" style="69"/>
    <col min="2562" max="2595" width="2.453125" style="69" customWidth="1"/>
    <col min="2596" max="2817" width="9" style="69"/>
    <col min="2818" max="2851" width="2.453125" style="69" customWidth="1"/>
    <col min="2852" max="3073" width="9" style="69"/>
    <col min="3074" max="3107" width="2.453125" style="69" customWidth="1"/>
    <col min="3108" max="3329" width="9" style="69"/>
    <col min="3330" max="3363" width="2.453125" style="69" customWidth="1"/>
    <col min="3364" max="3585" width="9" style="69"/>
    <col min="3586" max="3619" width="2.453125" style="69" customWidth="1"/>
    <col min="3620" max="3841" width="9" style="69"/>
    <col min="3842" max="3875" width="2.453125" style="69" customWidth="1"/>
    <col min="3876" max="4097" width="9" style="69"/>
    <col min="4098" max="4131" width="2.453125" style="69" customWidth="1"/>
    <col min="4132" max="4353" width="9" style="69"/>
    <col min="4354" max="4387" width="2.453125" style="69" customWidth="1"/>
    <col min="4388" max="4609" width="9" style="69"/>
    <col min="4610" max="4643" width="2.453125" style="69" customWidth="1"/>
    <col min="4644" max="4865" width="9" style="69"/>
    <col min="4866" max="4899" width="2.453125" style="69" customWidth="1"/>
    <col min="4900" max="5121" width="9" style="69"/>
    <col min="5122" max="5155" width="2.453125" style="69" customWidth="1"/>
    <col min="5156" max="5377" width="9" style="69"/>
    <col min="5378" max="5411" width="2.453125" style="69" customWidth="1"/>
    <col min="5412" max="5633" width="9" style="69"/>
    <col min="5634" max="5667" width="2.453125" style="69" customWidth="1"/>
    <col min="5668" max="5889" width="9" style="69"/>
    <col min="5890" max="5923" width="2.453125" style="69" customWidth="1"/>
    <col min="5924" max="6145" width="9" style="69"/>
    <col min="6146" max="6179" width="2.453125" style="69" customWidth="1"/>
    <col min="6180" max="6401" width="9" style="69"/>
    <col min="6402" max="6435" width="2.453125" style="69" customWidth="1"/>
    <col min="6436" max="6657" width="9" style="69"/>
    <col min="6658" max="6691" width="2.453125" style="69" customWidth="1"/>
    <col min="6692" max="6913" width="9" style="69"/>
    <col min="6914" max="6947" width="2.453125" style="69" customWidth="1"/>
    <col min="6948" max="7169" width="9" style="69"/>
    <col min="7170" max="7203" width="2.453125" style="69" customWidth="1"/>
    <col min="7204" max="7425" width="9" style="69"/>
    <col min="7426" max="7459" width="2.453125" style="69" customWidth="1"/>
    <col min="7460" max="7681" width="9" style="69"/>
    <col min="7682" max="7715" width="2.453125" style="69" customWidth="1"/>
    <col min="7716" max="7937" width="9" style="69"/>
    <col min="7938" max="7971" width="2.453125" style="69" customWidth="1"/>
    <col min="7972" max="8193" width="9" style="69"/>
    <col min="8194" max="8227" width="2.453125" style="69" customWidth="1"/>
    <col min="8228" max="8449" width="9" style="69"/>
    <col min="8450" max="8483" width="2.453125" style="69" customWidth="1"/>
    <col min="8484" max="8705" width="9" style="69"/>
    <col min="8706" max="8739" width="2.453125" style="69" customWidth="1"/>
    <col min="8740" max="8961" width="9" style="69"/>
    <col min="8962" max="8995" width="2.453125" style="69" customWidth="1"/>
    <col min="8996" max="9217" width="9" style="69"/>
    <col min="9218" max="9251" width="2.453125" style="69" customWidth="1"/>
    <col min="9252" max="9473" width="9" style="69"/>
    <col min="9474" max="9507" width="2.453125" style="69" customWidth="1"/>
    <col min="9508" max="9729" width="9" style="69"/>
    <col min="9730" max="9763" width="2.453125" style="69" customWidth="1"/>
    <col min="9764" max="9985" width="9" style="69"/>
    <col min="9986" max="10019" width="2.453125" style="69" customWidth="1"/>
    <col min="10020" max="10241" width="9" style="69"/>
    <col min="10242" max="10275" width="2.453125" style="69" customWidth="1"/>
    <col min="10276" max="10497" width="9" style="69"/>
    <col min="10498" max="10531" width="2.453125" style="69" customWidth="1"/>
    <col min="10532" max="10753" width="9" style="69"/>
    <col min="10754" max="10787" width="2.453125" style="69" customWidth="1"/>
    <col min="10788" max="11009" width="9" style="69"/>
    <col min="11010" max="11043" width="2.453125" style="69" customWidth="1"/>
    <col min="11044" max="11265" width="9" style="69"/>
    <col min="11266" max="11299" width="2.453125" style="69" customWidth="1"/>
    <col min="11300" max="11521" width="9" style="69"/>
    <col min="11522" max="11555" width="2.453125" style="69" customWidth="1"/>
    <col min="11556" max="11777" width="9" style="69"/>
    <col min="11778" max="11811" width="2.453125" style="69" customWidth="1"/>
    <col min="11812" max="12033" width="9" style="69"/>
    <col min="12034" max="12067" width="2.453125" style="69" customWidth="1"/>
    <col min="12068" max="12289" width="9" style="69"/>
    <col min="12290" max="12323" width="2.453125" style="69" customWidth="1"/>
    <col min="12324" max="12545" width="9" style="69"/>
    <col min="12546" max="12579" width="2.453125" style="69" customWidth="1"/>
    <col min="12580" max="12801" width="9" style="69"/>
    <col min="12802" max="12835" width="2.453125" style="69" customWidth="1"/>
    <col min="12836" max="13057" width="9" style="69"/>
    <col min="13058" max="13091" width="2.453125" style="69" customWidth="1"/>
    <col min="13092" max="13313" width="9" style="69"/>
    <col min="13314" max="13347" width="2.453125" style="69" customWidth="1"/>
    <col min="13348" max="13569" width="9" style="69"/>
    <col min="13570" max="13603" width="2.453125" style="69" customWidth="1"/>
    <col min="13604" max="13825" width="9" style="69"/>
    <col min="13826" max="13859" width="2.453125" style="69" customWidth="1"/>
    <col min="13860" max="14081" width="9" style="69"/>
    <col min="14082" max="14115" width="2.453125" style="69" customWidth="1"/>
    <col min="14116" max="14337" width="9" style="69"/>
    <col min="14338" max="14371" width="2.453125" style="69" customWidth="1"/>
    <col min="14372" max="14593" width="9" style="69"/>
    <col min="14594" max="14627" width="2.453125" style="69" customWidth="1"/>
    <col min="14628" max="14849" width="9" style="69"/>
    <col min="14850" max="14883" width="2.453125" style="69" customWidth="1"/>
    <col min="14884" max="15105" width="9" style="69"/>
    <col min="15106" max="15139" width="2.453125" style="69" customWidth="1"/>
    <col min="15140" max="15361" width="9" style="69"/>
    <col min="15362" max="15395" width="2.453125" style="69" customWidth="1"/>
    <col min="15396" max="15617" width="9" style="69"/>
    <col min="15618" max="15651" width="2.453125" style="69" customWidth="1"/>
    <col min="15652" max="15873" width="9" style="69"/>
    <col min="15874" max="15907" width="2.453125" style="69" customWidth="1"/>
    <col min="15908" max="16129" width="9" style="69"/>
    <col min="16130" max="16163" width="2.453125" style="69" customWidth="1"/>
    <col min="16164" max="16384" width="9" style="69"/>
  </cols>
  <sheetData>
    <row r="1" spans="1:35" ht="15" customHeight="1">
      <c r="A1" s="69" t="s">
        <v>307</v>
      </c>
    </row>
    <row r="2" spans="1:35" ht="7.5" customHeight="1"/>
    <row r="3" spans="1:35" ht="15" customHeight="1">
      <c r="A3" s="537" t="s">
        <v>101</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row>
    <row r="4" spans="1:35" ht="7.5" customHeight="1"/>
    <row r="5" spans="1:35" ht="15" customHeight="1">
      <c r="B5" s="528" t="s">
        <v>102</v>
      </c>
      <c r="C5" s="528"/>
      <c r="D5" s="528"/>
      <c r="E5" s="528"/>
      <c r="F5" s="529">
        <f>別記様式第0号!G27</f>
        <v>0</v>
      </c>
      <c r="G5" s="529"/>
      <c r="H5" s="529"/>
      <c r="I5" s="529"/>
      <c r="J5" s="529"/>
      <c r="K5" s="529"/>
      <c r="L5" s="529"/>
      <c r="M5" s="529"/>
      <c r="N5" s="529"/>
      <c r="O5" s="529"/>
      <c r="P5" s="529"/>
      <c r="Q5" s="529"/>
      <c r="R5" s="529"/>
      <c r="S5" s="529"/>
    </row>
    <row r="6" spans="1:35" ht="15" customHeight="1">
      <c r="B6" s="530" t="s">
        <v>103</v>
      </c>
      <c r="C6" s="530"/>
      <c r="D6" s="530"/>
      <c r="E6" s="530"/>
      <c r="F6" s="531">
        <f>別記様式第0号!G30</f>
        <v>0</v>
      </c>
      <c r="G6" s="531"/>
      <c r="H6" s="531"/>
      <c r="I6" s="531"/>
      <c r="J6" s="531"/>
      <c r="K6" s="531"/>
      <c r="L6" s="531"/>
      <c r="M6" s="531"/>
      <c r="N6" s="531"/>
      <c r="O6" s="531"/>
      <c r="P6" s="531"/>
      <c r="Q6" s="531"/>
      <c r="R6" s="531"/>
      <c r="S6" s="531"/>
    </row>
    <row r="7" spans="1:35" ht="15" customHeight="1">
      <c r="B7" s="530" t="s">
        <v>104</v>
      </c>
      <c r="C7" s="530"/>
      <c r="D7" s="530"/>
      <c r="E7" s="530"/>
      <c r="F7" s="531">
        <f>別記様式第0号!G33</f>
        <v>0</v>
      </c>
      <c r="G7" s="531"/>
      <c r="H7" s="531"/>
      <c r="I7" s="531"/>
      <c r="J7" s="531"/>
      <c r="K7" s="531"/>
      <c r="L7" s="531"/>
      <c r="M7" s="531"/>
      <c r="N7" s="531"/>
      <c r="O7" s="531"/>
      <c r="P7" s="531"/>
      <c r="Q7" s="531"/>
      <c r="R7" s="531"/>
      <c r="S7" s="531"/>
    </row>
    <row r="8" spans="1:35" ht="15" customHeight="1">
      <c r="B8" s="530" t="s">
        <v>85</v>
      </c>
      <c r="C8" s="530"/>
      <c r="D8" s="530"/>
      <c r="E8" s="530"/>
      <c r="F8" s="531">
        <f>別記様式第0号!G36</f>
        <v>0</v>
      </c>
      <c r="G8" s="531"/>
      <c r="H8" s="531"/>
      <c r="I8" s="531"/>
      <c r="J8" s="531"/>
      <c r="K8" s="531"/>
      <c r="L8" s="531"/>
      <c r="M8" s="531"/>
      <c r="N8" s="531"/>
      <c r="O8" s="531"/>
      <c r="P8" s="531"/>
      <c r="Q8" s="531"/>
      <c r="R8" s="531"/>
      <c r="S8" s="531"/>
    </row>
    <row r="9" spans="1:35" ht="15" customHeight="1">
      <c r="B9" s="530" t="s">
        <v>86</v>
      </c>
      <c r="C9" s="530"/>
      <c r="D9" s="530"/>
      <c r="E9" s="530"/>
      <c r="F9" s="531">
        <f>別記様式第0号!G39</f>
        <v>0</v>
      </c>
      <c r="G9" s="531"/>
      <c r="H9" s="531"/>
      <c r="I9" s="531"/>
      <c r="J9" s="531"/>
      <c r="K9" s="531"/>
      <c r="L9" s="531"/>
      <c r="M9" s="531"/>
      <c r="N9" s="531"/>
      <c r="O9" s="531"/>
      <c r="P9" s="531"/>
      <c r="Q9" s="531"/>
      <c r="R9" s="531"/>
      <c r="S9" s="531"/>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2" t="s">
        <v>87</v>
      </c>
      <c r="Q11" s="532"/>
      <c r="R11" s="532"/>
      <c r="S11" s="532"/>
      <c r="T11" s="532"/>
      <c r="U11" s="532"/>
      <c r="V11" s="527">
        <f>別記様式第0号!H11</f>
        <v>0</v>
      </c>
      <c r="W11" s="527"/>
      <c r="X11" s="527"/>
      <c r="Y11" s="527"/>
      <c r="Z11" s="527"/>
      <c r="AA11" s="527"/>
      <c r="AB11" s="527"/>
      <c r="AC11" s="527"/>
      <c r="AD11" s="527"/>
      <c r="AE11" s="527"/>
      <c r="AF11" s="527"/>
      <c r="AG11" s="527"/>
      <c r="AH11" s="527"/>
      <c r="AI11" s="527"/>
    </row>
    <row r="12" spans="1:35" ht="11.25" customHeight="1"/>
    <row r="13" spans="1:35" ht="18.75" customHeight="1">
      <c r="A13" s="555" t="s">
        <v>105</v>
      </c>
      <c r="B13" s="555"/>
      <c r="C13" s="555"/>
      <c r="D13" s="555"/>
      <c r="E13" s="555"/>
      <c r="F13" s="555"/>
      <c r="G13" s="555"/>
      <c r="H13" s="555"/>
      <c r="I13" s="555"/>
      <c r="J13" s="558" t="s">
        <v>106</v>
      </c>
      <c r="K13" s="555"/>
      <c r="L13" s="555"/>
      <c r="M13" s="555"/>
      <c r="N13" s="555"/>
      <c r="O13" s="555"/>
      <c r="P13" s="555"/>
      <c r="Q13" s="546" t="s" ph="1">
        <v>107</v>
      </c>
      <c r="R13" s="546" ph="1"/>
      <c r="S13" s="546" ph="1"/>
      <c r="T13" s="546"/>
      <c r="U13" s="546"/>
      <c r="V13" s="546"/>
      <c r="W13" s="546"/>
      <c r="X13" s="546"/>
      <c r="Y13" s="546"/>
      <c r="Z13" s="546"/>
      <c r="AA13" s="546"/>
      <c r="AB13" s="546" t="s">
        <v>108</v>
      </c>
      <c r="AC13" s="546"/>
      <c r="AD13" s="546"/>
      <c r="AE13" s="546"/>
      <c r="AF13" s="546"/>
      <c r="AG13" s="559"/>
      <c r="AH13" s="545" t="s">
        <v>109</v>
      </c>
      <c r="AI13" s="546"/>
    </row>
    <row r="14" spans="1:35" ht="18.75" customHeight="1">
      <c r="A14" s="556"/>
      <c r="B14" s="556"/>
      <c r="C14" s="556"/>
      <c r="D14" s="556"/>
      <c r="E14" s="556"/>
      <c r="F14" s="556"/>
      <c r="G14" s="556"/>
      <c r="H14" s="556"/>
      <c r="I14" s="556"/>
      <c r="J14" s="556"/>
      <c r="K14" s="556"/>
      <c r="L14" s="556"/>
      <c r="M14" s="556"/>
      <c r="N14" s="556"/>
      <c r="O14" s="556"/>
      <c r="P14" s="556"/>
      <c r="Q14" s="548" ph="1"/>
      <c r="R14" s="548" ph="1"/>
      <c r="S14" s="548" ph="1"/>
      <c r="T14" s="548"/>
      <c r="U14" s="548"/>
      <c r="V14" s="548"/>
      <c r="W14" s="548"/>
      <c r="X14" s="548"/>
      <c r="Y14" s="548"/>
      <c r="Z14" s="548"/>
      <c r="AA14" s="548"/>
      <c r="AB14" s="548"/>
      <c r="AC14" s="548"/>
      <c r="AD14" s="548"/>
      <c r="AE14" s="548"/>
      <c r="AF14" s="548"/>
      <c r="AG14" s="560"/>
      <c r="AH14" s="547"/>
      <c r="AI14" s="548"/>
    </row>
    <row r="15" spans="1:35" ht="18.75" customHeight="1">
      <c r="A15" s="557"/>
      <c r="B15" s="557"/>
      <c r="C15" s="557"/>
      <c r="D15" s="557"/>
      <c r="E15" s="557"/>
      <c r="F15" s="557"/>
      <c r="G15" s="557"/>
      <c r="H15" s="557"/>
      <c r="I15" s="557"/>
      <c r="J15" s="557"/>
      <c r="K15" s="557"/>
      <c r="L15" s="557"/>
      <c r="M15" s="557"/>
      <c r="N15" s="557"/>
      <c r="O15" s="557"/>
      <c r="P15" s="557"/>
      <c r="Q15" s="550" ph="1"/>
      <c r="R15" s="550" ph="1"/>
      <c r="S15" s="550" ph="1"/>
      <c r="T15" s="550"/>
      <c r="U15" s="550"/>
      <c r="V15" s="550"/>
      <c r="W15" s="550"/>
      <c r="X15" s="550"/>
      <c r="Y15" s="550"/>
      <c r="Z15" s="550"/>
      <c r="AA15" s="550"/>
      <c r="AB15" s="550"/>
      <c r="AC15" s="550"/>
      <c r="AD15" s="550"/>
      <c r="AE15" s="550"/>
      <c r="AF15" s="550"/>
      <c r="AG15" s="561"/>
      <c r="AH15" s="549"/>
      <c r="AI15" s="550"/>
    </row>
    <row r="16" spans="1:35" ht="18.75" customHeight="1">
      <c r="A16" s="551" t="s">
        <v>110</v>
      </c>
      <c r="B16" s="551"/>
      <c r="C16" s="551"/>
      <c r="D16" s="551"/>
      <c r="E16" s="551"/>
      <c r="F16" s="551"/>
      <c r="G16" s="551"/>
      <c r="H16" s="551"/>
      <c r="I16" s="551"/>
      <c r="J16" s="552"/>
      <c r="K16" s="553"/>
      <c r="L16" s="553"/>
      <c r="M16" s="553"/>
      <c r="N16" s="553"/>
      <c r="O16" s="553"/>
      <c r="P16" s="553"/>
      <c r="Q16" s="553"/>
      <c r="R16" s="553"/>
      <c r="S16" s="554"/>
      <c r="T16" s="551" t="s">
        <v>111</v>
      </c>
      <c r="U16" s="551"/>
      <c r="V16" s="551"/>
      <c r="W16" s="551"/>
      <c r="X16" s="551"/>
      <c r="Y16" s="551"/>
      <c r="Z16" s="551"/>
      <c r="AA16" s="552"/>
      <c r="AB16" s="553"/>
      <c r="AC16" s="553"/>
      <c r="AD16" s="73" t="s">
        <v>112</v>
      </c>
      <c r="AE16" s="553"/>
      <c r="AF16" s="553"/>
      <c r="AG16" s="553"/>
      <c r="AH16" s="553"/>
      <c r="AI16" s="554"/>
    </row>
    <row r="17" spans="1:35" ht="15" customHeight="1"/>
    <row r="18" spans="1:35" ht="18.75" customHeight="1">
      <c r="A18" s="562" t="s">
        <v>113</v>
      </c>
      <c r="B18" s="562"/>
      <c r="C18" s="562"/>
      <c r="D18" s="562"/>
      <c r="E18" s="562"/>
      <c r="F18" s="562"/>
      <c r="G18" s="562"/>
      <c r="H18" s="562"/>
      <c r="I18" s="562"/>
      <c r="J18" s="562"/>
      <c r="K18" s="551"/>
      <c r="L18" s="551"/>
      <c r="M18" s="551"/>
      <c r="N18" s="551"/>
      <c r="O18" s="551"/>
      <c r="P18" s="551"/>
      <c r="Q18" s="551"/>
      <c r="R18" s="551"/>
      <c r="S18" s="551"/>
      <c r="T18" s="551" t="s">
        <v>114</v>
      </c>
      <c r="U18" s="551"/>
      <c r="V18" s="551"/>
      <c r="W18" s="551"/>
      <c r="X18" s="551"/>
      <c r="Y18" s="551"/>
      <c r="Z18" s="551" t="s">
        <v>115</v>
      </c>
      <c r="AA18" s="551"/>
      <c r="AB18" s="551"/>
      <c r="AC18" s="551"/>
      <c r="AD18" s="551"/>
      <c r="AE18" s="551"/>
      <c r="AF18" s="551"/>
      <c r="AG18" s="551"/>
      <c r="AH18" s="551"/>
      <c r="AI18" s="551"/>
    </row>
    <row r="19" spans="1:35" ht="18.75" customHeight="1">
      <c r="A19" s="562" t="s">
        <v>116</v>
      </c>
      <c r="B19" s="562"/>
      <c r="C19" s="562"/>
      <c r="D19" s="562"/>
      <c r="E19" s="562"/>
      <c r="F19" s="562"/>
      <c r="G19" s="562"/>
      <c r="H19" s="562"/>
      <c r="I19" s="562"/>
      <c r="J19" s="562"/>
      <c r="K19" s="551"/>
      <c r="L19" s="551"/>
      <c r="M19" s="551"/>
      <c r="N19" s="551"/>
      <c r="O19" s="551"/>
      <c r="P19" s="551"/>
      <c r="Q19" s="551"/>
      <c r="R19" s="551"/>
      <c r="S19" s="551"/>
      <c r="T19" s="551" t="s">
        <v>117</v>
      </c>
      <c r="U19" s="551"/>
      <c r="V19" s="551"/>
      <c r="W19" s="551"/>
      <c r="X19" s="551"/>
      <c r="Y19" s="551"/>
      <c r="Z19" s="551" t="s">
        <v>115</v>
      </c>
      <c r="AA19" s="551"/>
      <c r="AB19" s="551"/>
      <c r="AC19" s="551"/>
      <c r="AD19" s="551"/>
      <c r="AE19" s="551"/>
      <c r="AF19" s="551"/>
      <c r="AG19" s="551"/>
      <c r="AH19" s="551"/>
      <c r="AI19" s="551"/>
    </row>
    <row r="20" spans="1:35" ht="18.75" customHeight="1">
      <c r="A20" s="562" t="s">
        <v>118</v>
      </c>
      <c r="B20" s="562"/>
      <c r="C20" s="562"/>
      <c r="D20" s="562"/>
      <c r="E20" s="562"/>
      <c r="F20" s="562"/>
      <c r="G20" s="562"/>
      <c r="H20" s="562"/>
      <c r="I20" s="562"/>
      <c r="J20" s="562"/>
      <c r="K20" s="551" t="s">
        <v>119</v>
      </c>
      <c r="L20" s="551"/>
      <c r="M20" s="551"/>
      <c r="N20" s="551"/>
      <c r="O20" s="551"/>
      <c r="P20" s="551"/>
      <c r="Q20" s="551"/>
      <c r="R20" s="551"/>
      <c r="S20" s="551"/>
      <c r="T20" s="551" t="s">
        <v>120</v>
      </c>
      <c r="U20" s="551"/>
      <c r="V20" s="551"/>
      <c r="W20" s="551"/>
      <c r="X20" s="551"/>
      <c r="Y20" s="551"/>
      <c r="Z20" s="551" t="s">
        <v>115</v>
      </c>
      <c r="AA20" s="551"/>
      <c r="AB20" s="551"/>
      <c r="AC20" s="551"/>
      <c r="AD20" s="551"/>
      <c r="AE20" s="551"/>
      <c r="AF20" s="551"/>
      <c r="AG20" s="551"/>
      <c r="AH20" s="551"/>
      <c r="AI20" s="551"/>
    </row>
    <row r="21" spans="1:35" ht="18.75" customHeight="1">
      <c r="A21" s="563" t="s">
        <v>121</v>
      </c>
      <c r="B21" s="563"/>
      <c r="C21" s="564" t="s">
        <v>122</v>
      </c>
      <c r="D21" s="564"/>
      <c r="E21" s="564"/>
      <c r="F21" s="564"/>
      <c r="G21" s="564"/>
      <c r="H21" s="564"/>
      <c r="I21" s="564"/>
      <c r="J21" s="564"/>
      <c r="K21" s="551"/>
      <c r="L21" s="551"/>
      <c r="M21" s="551"/>
      <c r="N21" s="551"/>
      <c r="O21" s="551"/>
      <c r="P21" s="551"/>
      <c r="Q21" s="551"/>
      <c r="R21" s="551"/>
      <c r="S21" s="551"/>
      <c r="T21" s="551"/>
      <c r="U21" s="551"/>
      <c r="V21" s="551"/>
      <c r="W21" s="551"/>
      <c r="X21" s="551"/>
      <c r="Y21" s="551"/>
      <c r="Z21" s="551"/>
      <c r="AA21" s="551"/>
      <c r="AB21" s="551"/>
      <c r="AC21" s="551"/>
      <c r="AD21" s="551"/>
      <c r="AE21" s="551"/>
      <c r="AF21" s="551"/>
      <c r="AG21" s="551"/>
      <c r="AH21" s="551"/>
      <c r="AI21" s="551"/>
    </row>
    <row r="22" spans="1:35" ht="18.75" customHeight="1">
      <c r="A22" s="563"/>
      <c r="B22" s="563"/>
      <c r="C22" s="564" t="s">
        <v>123</v>
      </c>
      <c r="D22" s="564"/>
      <c r="E22" s="564"/>
      <c r="F22" s="564"/>
      <c r="G22" s="564"/>
      <c r="H22" s="564"/>
      <c r="I22" s="564"/>
      <c r="J22" s="564"/>
      <c r="K22" s="551"/>
      <c r="L22" s="551"/>
      <c r="M22" s="551"/>
      <c r="N22" s="551"/>
      <c r="O22" s="551"/>
      <c r="P22" s="551"/>
      <c r="Q22" s="551"/>
      <c r="R22" s="551"/>
      <c r="S22" s="551"/>
      <c r="T22" s="551"/>
      <c r="U22" s="551"/>
      <c r="V22" s="551"/>
      <c r="W22" s="551"/>
      <c r="X22" s="551"/>
      <c r="Y22" s="551"/>
      <c r="Z22" s="551"/>
      <c r="AA22" s="551"/>
      <c r="AB22" s="551"/>
      <c r="AC22" s="551"/>
      <c r="AD22" s="551"/>
      <c r="AE22" s="551"/>
      <c r="AF22" s="551"/>
      <c r="AG22" s="551"/>
      <c r="AH22" s="551"/>
      <c r="AI22" s="551"/>
    </row>
    <row r="23" spans="1:35" ht="18.75" customHeight="1">
      <c r="A23" s="563"/>
      <c r="B23" s="563"/>
      <c r="C23" s="564" t="s">
        <v>124</v>
      </c>
      <c r="D23" s="564"/>
      <c r="E23" s="564"/>
      <c r="F23" s="564"/>
      <c r="G23" s="564"/>
      <c r="H23" s="564"/>
      <c r="I23" s="564"/>
      <c r="J23" s="564"/>
      <c r="K23" s="551"/>
      <c r="L23" s="551"/>
      <c r="M23" s="551"/>
      <c r="N23" s="551"/>
      <c r="O23" s="551"/>
      <c r="P23" s="551"/>
      <c r="Q23" s="551"/>
      <c r="R23" s="551"/>
      <c r="S23" s="551"/>
      <c r="T23" s="551"/>
      <c r="U23" s="551"/>
      <c r="V23" s="551"/>
      <c r="W23" s="551"/>
      <c r="X23" s="551"/>
      <c r="Y23" s="551"/>
      <c r="Z23" s="551"/>
      <c r="AA23" s="551"/>
      <c r="AB23" s="551"/>
      <c r="AC23" s="551"/>
      <c r="AD23" s="551"/>
      <c r="AE23" s="551"/>
      <c r="AF23" s="551"/>
      <c r="AG23" s="551"/>
      <c r="AH23" s="551"/>
      <c r="AI23" s="551"/>
    </row>
    <row r="24" spans="1:35" ht="18.75" customHeight="1">
      <c r="A24" s="563"/>
      <c r="B24" s="563"/>
      <c r="C24" s="564" t="s">
        <v>125</v>
      </c>
      <c r="D24" s="564"/>
      <c r="E24" s="564"/>
      <c r="F24" s="564"/>
      <c r="G24" s="564"/>
      <c r="H24" s="564"/>
      <c r="I24" s="564"/>
      <c r="J24" s="564"/>
      <c r="K24" s="551"/>
      <c r="L24" s="551"/>
      <c r="M24" s="551"/>
      <c r="N24" s="551"/>
      <c r="O24" s="551"/>
      <c r="P24" s="551"/>
      <c r="Q24" s="551"/>
      <c r="R24" s="551"/>
      <c r="S24" s="551"/>
      <c r="T24" s="551"/>
      <c r="U24" s="551"/>
      <c r="V24" s="551"/>
      <c r="W24" s="551"/>
      <c r="X24" s="551"/>
      <c r="Y24" s="551"/>
      <c r="Z24" s="551"/>
      <c r="AA24" s="551"/>
      <c r="AB24" s="551"/>
      <c r="AC24" s="551"/>
      <c r="AD24" s="551"/>
      <c r="AE24" s="551"/>
      <c r="AF24" s="551"/>
      <c r="AG24" s="551"/>
      <c r="AH24" s="551"/>
      <c r="AI24" s="551"/>
    </row>
    <row r="25" spans="1:35" ht="18.75" customHeight="1">
      <c r="A25" s="563"/>
      <c r="B25" s="563"/>
      <c r="C25" s="564" t="s">
        <v>126</v>
      </c>
      <c r="D25" s="564"/>
      <c r="E25" s="564"/>
      <c r="F25" s="564"/>
      <c r="G25" s="564"/>
      <c r="H25" s="564"/>
      <c r="I25" s="564"/>
      <c r="J25" s="564"/>
      <c r="K25" s="551" t="s">
        <v>131</v>
      </c>
      <c r="L25" s="551"/>
      <c r="M25" s="551"/>
      <c r="N25" s="551"/>
      <c r="O25" s="551"/>
      <c r="P25" s="551"/>
      <c r="Q25" s="551"/>
      <c r="R25" s="551"/>
      <c r="S25" s="551"/>
      <c r="T25" s="551"/>
      <c r="U25" s="551"/>
      <c r="V25" s="551"/>
      <c r="W25" s="551"/>
      <c r="X25" s="551"/>
      <c r="Y25" s="551"/>
      <c r="Z25" s="551"/>
      <c r="AA25" s="551"/>
      <c r="AB25" s="551"/>
      <c r="AC25" s="551"/>
      <c r="AD25" s="551"/>
      <c r="AE25" s="551"/>
      <c r="AF25" s="551"/>
      <c r="AG25" s="551"/>
      <c r="AH25" s="551"/>
      <c r="AI25" s="551"/>
    </row>
    <row r="26" spans="1:35" ht="18.75" customHeight="1">
      <c r="A26" s="563"/>
      <c r="B26" s="563"/>
      <c r="C26" s="564" t="s">
        <v>127</v>
      </c>
      <c r="D26" s="564"/>
      <c r="E26" s="564"/>
      <c r="F26" s="564"/>
      <c r="G26" s="564"/>
      <c r="H26" s="564"/>
      <c r="I26" s="564"/>
      <c r="J26" s="564"/>
      <c r="K26" s="551"/>
      <c r="L26" s="551"/>
      <c r="M26" s="551"/>
      <c r="N26" s="551"/>
      <c r="O26" s="551"/>
      <c r="P26" s="551"/>
      <c r="Q26" s="551"/>
      <c r="R26" s="551"/>
      <c r="S26" s="551"/>
      <c r="T26" s="551"/>
      <c r="U26" s="551"/>
      <c r="V26" s="551"/>
      <c r="W26" s="551"/>
      <c r="X26" s="551"/>
      <c r="Y26" s="551"/>
      <c r="Z26" s="551"/>
      <c r="AA26" s="551"/>
      <c r="AB26" s="551"/>
      <c r="AC26" s="551"/>
      <c r="AD26" s="551"/>
      <c r="AE26" s="551"/>
      <c r="AF26" s="551"/>
      <c r="AG26" s="551"/>
      <c r="AH26" s="551"/>
      <c r="AI26" s="551"/>
    </row>
    <row r="27" spans="1:35" ht="18.75" customHeight="1">
      <c r="A27" s="563"/>
      <c r="B27" s="563"/>
      <c r="C27" s="565" t="s">
        <v>128</v>
      </c>
      <c r="D27" s="566"/>
      <c r="E27" s="566"/>
      <c r="F27" s="566"/>
      <c r="G27" s="566"/>
      <c r="H27" s="566"/>
      <c r="I27" s="566"/>
      <c r="J27" s="567"/>
      <c r="K27" s="534"/>
      <c r="L27" s="534"/>
      <c r="M27" s="534"/>
      <c r="N27" s="534"/>
      <c r="O27" s="534"/>
      <c r="P27" s="534"/>
      <c r="Q27" s="534"/>
      <c r="R27" s="534"/>
      <c r="S27" s="534"/>
      <c r="T27" s="534"/>
      <c r="U27" s="534"/>
      <c r="V27" s="534"/>
      <c r="W27" s="534"/>
      <c r="X27" s="534"/>
      <c r="Y27" s="534"/>
      <c r="Z27" s="534"/>
      <c r="AA27" s="534"/>
      <c r="AB27" s="534"/>
      <c r="AC27" s="534"/>
      <c r="AD27" s="534"/>
      <c r="AE27" s="534"/>
      <c r="AF27" s="534"/>
      <c r="AG27" s="534"/>
      <c r="AH27" s="534"/>
      <c r="AI27" s="534"/>
    </row>
    <row r="28" spans="1:35" ht="18.75" customHeight="1">
      <c r="A28" s="563"/>
      <c r="B28" s="563"/>
      <c r="C28" s="568"/>
      <c r="D28" s="569"/>
      <c r="E28" s="569"/>
      <c r="F28" s="569"/>
      <c r="G28" s="569"/>
      <c r="H28" s="569"/>
      <c r="I28" s="569"/>
      <c r="J28" s="570"/>
      <c r="K28" s="534"/>
      <c r="L28" s="534"/>
      <c r="M28" s="534"/>
      <c r="N28" s="534"/>
      <c r="O28" s="534"/>
      <c r="P28" s="534"/>
      <c r="Q28" s="534"/>
      <c r="R28" s="534"/>
      <c r="S28" s="534"/>
      <c r="T28" s="534"/>
      <c r="U28" s="534"/>
      <c r="V28" s="534"/>
      <c r="W28" s="534"/>
      <c r="X28" s="534"/>
      <c r="Y28" s="534"/>
      <c r="Z28" s="534"/>
      <c r="AA28" s="534"/>
      <c r="AB28" s="534"/>
      <c r="AC28" s="534"/>
      <c r="AD28" s="534"/>
      <c r="AE28" s="534"/>
      <c r="AF28" s="534"/>
      <c r="AG28" s="534"/>
      <c r="AH28" s="534"/>
      <c r="AI28" s="534"/>
    </row>
    <row r="29" spans="1:35" ht="18.75" customHeight="1">
      <c r="A29" s="563"/>
      <c r="B29" s="563"/>
      <c r="C29" s="568"/>
      <c r="D29" s="569"/>
      <c r="E29" s="569"/>
      <c r="F29" s="569"/>
      <c r="G29" s="569"/>
      <c r="H29" s="569"/>
      <c r="I29" s="569"/>
      <c r="J29" s="570"/>
      <c r="K29" s="534"/>
      <c r="L29" s="534"/>
      <c r="M29" s="534"/>
      <c r="N29" s="534"/>
      <c r="O29" s="534"/>
      <c r="P29" s="534"/>
      <c r="Q29" s="534"/>
      <c r="R29" s="534"/>
      <c r="S29" s="534"/>
      <c r="T29" s="534"/>
      <c r="U29" s="534"/>
      <c r="V29" s="534"/>
      <c r="W29" s="534"/>
      <c r="X29" s="534"/>
      <c r="Y29" s="534"/>
      <c r="Z29" s="534"/>
      <c r="AA29" s="534"/>
      <c r="AB29" s="534"/>
      <c r="AC29" s="534"/>
      <c r="AD29" s="534"/>
      <c r="AE29" s="534"/>
      <c r="AF29" s="534"/>
      <c r="AG29" s="534"/>
      <c r="AH29" s="534"/>
      <c r="AI29" s="534"/>
    </row>
    <row r="30" spans="1:35" ht="18.75" customHeight="1">
      <c r="A30" s="563"/>
      <c r="B30" s="563"/>
      <c r="C30" s="568"/>
      <c r="D30" s="569"/>
      <c r="E30" s="569"/>
      <c r="F30" s="569"/>
      <c r="G30" s="569"/>
      <c r="H30" s="569"/>
      <c r="I30" s="569"/>
      <c r="J30" s="570"/>
      <c r="K30" s="534"/>
      <c r="L30" s="534"/>
      <c r="M30" s="534"/>
      <c r="N30" s="534"/>
      <c r="O30" s="534"/>
      <c r="P30" s="534"/>
      <c r="Q30" s="534"/>
      <c r="R30" s="534"/>
      <c r="S30" s="534"/>
      <c r="T30" s="534"/>
      <c r="U30" s="534"/>
      <c r="V30" s="534"/>
      <c r="W30" s="534"/>
      <c r="X30" s="534"/>
      <c r="Y30" s="534"/>
      <c r="Z30" s="534"/>
      <c r="AA30" s="534"/>
      <c r="AB30" s="534"/>
      <c r="AC30" s="534"/>
      <c r="AD30" s="534"/>
      <c r="AE30" s="534"/>
      <c r="AF30" s="534"/>
      <c r="AG30" s="534"/>
      <c r="AH30" s="534"/>
      <c r="AI30" s="534"/>
    </row>
    <row r="31" spans="1:35" ht="18.75" customHeight="1">
      <c r="A31" s="563"/>
      <c r="B31" s="563"/>
      <c r="C31" s="568"/>
      <c r="D31" s="569"/>
      <c r="E31" s="569"/>
      <c r="F31" s="569"/>
      <c r="G31" s="569"/>
      <c r="H31" s="569"/>
      <c r="I31" s="569"/>
      <c r="J31" s="570"/>
      <c r="K31" s="534"/>
      <c r="L31" s="534"/>
      <c r="M31" s="534"/>
      <c r="N31" s="534"/>
      <c r="O31" s="534"/>
      <c r="P31" s="534"/>
      <c r="Q31" s="534"/>
      <c r="R31" s="534"/>
      <c r="S31" s="534"/>
      <c r="T31" s="534"/>
      <c r="U31" s="534"/>
      <c r="V31" s="534"/>
      <c r="W31" s="534"/>
      <c r="X31" s="534"/>
      <c r="Y31" s="534"/>
      <c r="Z31" s="534"/>
      <c r="AA31" s="534"/>
      <c r="AB31" s="534"/>
      <c r="AC31" s="534"/>
      <c r="AD31" s="534"/>
      <c r="AE31" s="534"/>
      <c r="AF31" s="534"/>
      <c r="AG31" s="534"/>
      <c r="AH31" s="534"/>
      <c r="AI31" s="534"/>
    </row>
    <row r="32" spans="1:35" ht="18.75" customHeight="1">
      <c r="A32" s="563"/>
      <c r="B32" s="563"/>
      <c r="C32" s="571"/>
      <c r="D32" s="572"/>
      <c r="E32" s="572"/>
      <c r="F32" s="572"/>
      <c r="G32" s="572"/>
      <c r="H32" s="572"/>
      <c r="I32" s="572"/>
      <c r="J32" s="573"/>
      <c r="K32" s="534"/>
      <c r="L32" s="534"/>
      <c r="M32" s="534"/>
      <c r="N32" s="534"/>
      <c r="O32" s="534"/>
      <c r="P32" s="534"/>
      <c r="Q32" s="534"/>
      <c r="R32" s="534"/>
      <c r="S32" s="534"/>
      <c r="T32" s="534"/>
      <c r="U32" s="534"/>
      <c r="V32" s="534"/>
      <c r="W32" s="534"/>
      <c r="X32" s="534"/>
      <c r="Y32" s="534"/>
      <c r="Z32" s="534"/>
      <c r="AA32" s="534"/>
      <c r="AB32" s="534"/>
      <c r="AC32" s="534"/>
      <c r="AD32" s="534"/>
      <c r="AE32" s="534"/>
      <c r="AF32" s="534"/>
      <c r="AG32" s="534"/>
      <c r="AH32" s="534"/>
      <c r="AI32" s="534"/>
    </row>
    <row r="33" spans="1:35" ht="18.75" customHeight="1">
      <c r="A33" s="563"/>
      <c r="B33" s="563"/>
      <c r="C33" s="534" t="s">
        <v>716</v>
      </c>
      <c r="D33" s="534"/>
      <c r="E33" s="534"/>
      <c r="F33" s="534"/>
      <c r="G33" s="534"/>
      <c r="H33" s="534"/>
      <c r="I33" s="534"/>
      <c r="J33" s="534"/>
      <c r="K33" s="574" t="s">
        <v>717</v>
      </c>
      <c r="L33" s="575"/>
      <c r="M33" s="575"/>
      <c r="N33" s="575"/>
      <c r="O33" s="575"/>
      <c r="P33" s="575"/>
      <c r="Q33" s="575"/>
      <c r="R33" s="575"/>
      <c r="S33" s="575"/>
      <c r="T33" s="575"/>
      <c r="U33" s="575"/>
      <c r="V33" s="575"/>
      <c r="W33" s="575"/>
      <c r="X33" s="575"/>
      <c r="Y33" s="575"/>
      <c r="Z33" s="575"/>
      <c r="AA33" s="575"/>
      <c r="AB33" s="575"/>
      <c r="AC33" s="575"/>
      <c r="AD33" s="575"/>
      <c r="AE33" s="575"/>
      <c r="AF33" s="575"/>
      <c r="AG33" s="575"/>
      <c r="AH33" s="575"/>
      <c r="AI33" s="576"/>
    </row>
    <row r="34" spans="1:35" ht="15" customHeight="1"/>
    <row r="35" spans="1:35" ht="18.75" customHeight="1">
      <c r="A35" s="577" t="s">
        <v>129</v>
      </c>
      <c r="B35" s="577"/>
      <c r="C35" s="564" t="s">
        <v>122</v>
      </c>
      <c r="D35" s="564"/>
      <c r="E35" s="564"/>
      <c r="F35" s="564"/>
      <c r="G35" s="564"/>
      <c r="H35" s="564"/>
      <c r="I35" s="564"/>
      <c r="J35" s="564"/>
      <c r="K35" s="551"/>
      <c r="L35" s="551"/>
      <c r="M35" s="551"/>
      <c r="N35" s="551"/>
      <c r="O35" s="551"/>
      <c r="P35" s="551"/>
      <c r="Q35" s="551"/>
      <c r="R35" s="551"/>
      <c r="S35" s="551"/>
      <c r="T35" s="551"/>
      <c r="U35" s="551"/>
      <c r="V35" s="551"/>
      <c r="W35" s="551"/>
      <c r="X35" s="551"/>
      <c r="Y35" s="551"/>
      <c r="Z35" s="551"/>
      <c r="AA35" s="551"/>
      <c r="AB35" s="551"/>
      <c r="AC35" s="551"/>
      <c r="AD35" s="551"/>
      <c r="AE35" s="551"/>
      <c r="AF35" s="551"/>
      <c r="AG35" s="551"/>
      <c r="AH35" s="551"/>
      <c r="AI35" s="551"/>
    </row>
    <row r="36" spans="1:35" ht="18.75" customHeight="1">
      <c r="A36" s="577"/>
      <c r="B36" s="577"/>
      <c r="C36" s="564" t="s">
        <v>130</v>
      </c>
      <c r="D36" s="564"/>
      <c r="E36" s="564"/>
      <c r="F36" s="564"/>
      <c r="G36" s="564"/>
      <c r="H36" s="564"/>
      <c r="I36" s="564"/>
      <c r="J36" s="564"/>
      <c r="K36" s="551"/>
      <c r="L36" s="551"/>
      <c r="M36" s="551"/>
      <c r="N36" s="551"/>
      <c r="O36" s="551"/>
      <c r="P36" s="551"/>
      <c r="Q36" s="551"/>
      <c r="R36" s="551"/>
      <c r="S36" s="551"/>
      <c r="T36" s="551"/>
      <c r="U36" s="551"/>
      <c r="V36" s="551"/>
      <c r="W36" s="551"/>
      <c r="X36" s="551"/>
      <c r="Y36" s="551"/>
      <c r="Z36" s="551"/>
      <c r="AA36" s="551"/>
      <c r="AB36" s="551"/>
      <c r="AC36" s="551"/>
      <c r="AD36" s="551"/>
      <c r="AE36" s="551"/>
      <c r="AF36" s="551"/>
      <c r="AG36" s="551"/>
      <c r="AH36" s="551"/>
      <c r="AI36" s="551"/>
    </row>
    <row r="37" spans="1:35" ht="18.75" customHeight="1">
      <c r="A37" s="577"/>
      <c r="B37" s="577"/>
      <c r="C37" s="564" t="s">
        <v>124</v>
      </c>
      <c r="D37" s="564"/>
      <c r="E37" s="564"/>
      <c r="F37" s="564"/>
      <c r="G37" s="564"/>
      <c r="H37" s="564"/>
      <c r="I37" s="564"/>
      <c r="J37" s="564"/>
      <c r="K37" s="551"/>
      <c r="L37" s="551"/>
      <c r="M37" s="551"/>
      <c r="N37" s="551"/>
      <c r="O37" s="551"/>
      <c r="P37" s="551"/>
      <c r="Q37" s="551"/>
      <c r="R37" s="551"/>
      <c r="S37" s="551"/>
      <c r="T37" s="551"/>
      <c r="U37" s="551"/>
      <c r="V37" s="551"/>
      <c r="W37" s="551"/>
      <c r="X37" s="551"/>
      <c r="Y37" s="551"/>
      <c r="Z37" s="551"/>
      <c r="AA37" s="551"/>
      <c r="AB37" s="551"/>
      <c r="AC37" s="551"/>
      <c r="AD37" s="551"/>
      <c r="AE37" s="551"/>
      <c r="AF37" s="551"/>
      <c r="AG37" s="551"/>
      <c r="AH37" s="551"/>
      <c r="AI37" s="551"/>
    </row>
    <row r="38" spans="1:35" ht="18.75" customHeight="1">
      <c r="A38" s="577"/>
      <c r="B38" s="577"/>
      <c r="C38" s="564" t="s">
        <v>126</v>
      </c>
      <c r="D38" s="564"/>
      <c r="E38" s="564"/>
      <c r="F38" s="564"/>
      <c r="G38" s="564"/>
      <c r="H38" s="564"/>
      <c r="I38" s="564"/>
      <c r="J38" s="564"/>
      <c r="K38" s="551" t="s">
        <v>131</v>
      </c>
      <c r="L38" s="551"/>
      <c r="M38" s="551"/>
      <c r="N38" s="551"/>
      <c r="O38" s="551"/>
      <c r="P38" s="551"/>
      <c r="Q38" s="551"/>
      <c r="R38" s="551"/>
      <c r="S38" s="551"/>
      <c r="T38" s="551"/>
      <c r="U38" s="551"/>
      <c r="V38" s="551"/>
      <c r="W38" s="551"/>
      <c r="X38" s="551"/>
      <c r="Y38" s="551"/>
      <c r="Z38" s="551"/>
      <c r="AA38" s="551"/>
      <c r="AB38" s="551"/>
      <c r="AC38" s="551"/>
      <c r="AD38" s="551"/>
      <c r="AE38" s="551"/>
      <c r="AF38" s="551"/>
      <c r="AG38" s="551"/>
      <c r="AH38" s="551"/>
      <c r="AI38" s="551"/>
    </row>
    <row r="39" spans="1:35" ht="18.75" customHeight="1">
      <c r="A39" s="577"/>
      <c r="B39" s="577"/>
      <c r="C39" s="564" t="s">
        <v>127</v>
      </c>
      <c r="D39" s="564"/>
      <c r="E39" s="564"/>
      <c r="F39" s="564"/>
      <c r="G39" s="564"/>
      <c r="H39" s="564"/>
      <c r="I39" s="564"/>
      <c r="J39" s="564"/>
      <c r="K39" s="551"/>
      <c r="L39" s="551"/>
      <c r="M39" s="551"/>
      <c r="N39" s="551"/>
      <c r="O39" s="551"/>
      <c r="P39" s="551"/>
      <c r="Q39" s="551"/>
      <c r="R39" s="551"/>
      <c r="S39" s="551"/>
      <c r="T39" s="551"/>
      <c r="U39" s="551"/>
      <c r="V39" s="551"/>
      <c r="W39" s="551"/>
      <c r="X39" s="551"/>
      <c r="Y39" s="551"/>
      <c r="Z39" s="551"/>
      <c r="AA39" s="551"/>
      <c r="AB39" s="551"/>
      <c r="AC39" s="551"/>
      <c r="AD39" s="551"/>
      <c r="AE39" s="551"/>
      <c r="AF39" s="551"/>
      <c r="AG39" s="551"/>
      <c r="AH39" s="551"/>
      <c r="AI39" s="551"/>
    </row>
    <row r="40" spans="1:35" ht="18.75" customHeight="1">
      <c r="A40" s="577"/>
      <c r="B40" s="577"/>
      <c r="C40" s="533" t="s">
        <v>132</v>
      </c>
      <c r="D40" s="533"/>
      <c r="E40" s="533"/>
      <c r="F40" s="533"/>
      <c r="G40" s="533"/>
      <c r="H40" s="533"/>
      <c r="I40" s="533"/>
      <c r="J40" s="533"/>
      <c r="K40" s="534"/>
      <c r="L40" s="534"/>
      <c r="M40" s="534"/>
      <c r="N40" s="534"/>
      <c r="O40" s="534"/>
      <c r="P40" s="534"/>
      <c r="Q40" s="534"/>
      <c r="R40" s="534"/>
      <c r="S40" s="534"/>
      <c r="T40" s="534"/>
      <c r="U40" s="534"/>
      <c r="V40" s="534"/>
      <c r="W40" s="534"/>
      <c r="X40" s="534"/>
      <c r="Y40" s="534"/>
      <c r="Z40" s="534"/>
      <c r="AA40" s="534"/>
      <c r="AB40" s="534"/>
      <c r="AC40" s="534"/>
      <c r="AD40" s="534"/>
      <c r="AE40" s="534"/>
      <c r="AF40" s="534"/>
      <c r="AG40" s="534"/>
      <c r="AH40" s="534"/>
      <c r="AI40" s="534"/>
    </row>
    <row r="41" spans="1:35" ht="18.75" customHeight="1">
      <c r="A41" s="577"/>
      <c r="B41" s="577"/>
      <c r="C41" s="533"/>
      <c r="D41" s="533"/>
      <c r="E41" s="533"/>
      <c r="F41" s="533"/>
      <c r="G41" s="533"/>
      <c r="H41" s="533"/>
      <c r="I41" s="533"/>
      <c r="J41" s="533"/>
      <c r="K41" s="534"/>
      <c r="L41" s="534"/>
      <c r="M41" s="534"/>
      <c r="N41" s="534"/>
      <c r="O41" s="534"/>
      <c r="P41" s="534"/>
      <c r="Q41" s="534"/>
      <c r="R41" s="534"/>
      <c r="S41" s="534"/>
      <c r="T41" s="534"/>
      <c r="U41" s="534"/>
      <c r="V41" s="534"/>
      <c r="W41" s="534"/>
      <c r="X41" s="534"/>
      <c r="Y41" s="534"/>
      <c r="Z41" s="534"/>
      <c r="AA41" s="534"/>
      <c r="AB41" s="534"/>
      <c r="AC41" s="534"/>
      <c r="AD41" s="534"/>
      <c r="AE41" s="534"/>
      <c r="AF41" s="534"/>
      <c r="AG41" s="534"/>
      <c r="AH41" s="534"/>
      <c r="AI41" s="534"/>
    </row>
    <row r="42" spans="1:35" ht="18.75" customHeight="1">
      <c r="A42" s="577"/>
      <c r="B42" s="577"/>
      <c r="C42" s="533"/>
      <c r="D42" s="533"/>
      <c r="E42" s="533"/>
      <c r="F42" s="533"/>
      <c r="G42" s="533"/>
      <c r="H42" s="533"/>
      <c r="I42" s="533"/>
      <c r="J42" s="533"/>
      <c r="K42" s="534"/>
      <c r="L42" s="534"/>
      <c r="M42" s="534"/>
      <c r="N42" s="534"/>
      <c r="O42" s="534"/>
      <c r="P42" s="534"/>
      <c r="Q42" s="534"/>
      <c r="R42" s="534"/>
      <c r="S42" s="534"/>
      <c r="T42" s="534"/>
      <c r="U42" s="534"/>
      <c r="V42" s="534"/>
      <c r="W42" s="534"/>
      <c r="X42" s="534"/>
      <c r="Y42" s="534"/>
      <c r="Z42" s="534"/>
      <c r="AA42" s="534"/>
      <c r="AB42" s="534"/>
      <c r="AC42" s="534"/>
      <c r="AD42" s="534"/>
      <c r="AE42" s="534"/>
      <c r="AF42" s="534"/>
      <c r="AG42" s="534"/>
      <c r="AH42" s="534"/>
      <c r="AI42" s="534"/>
    </row>
    <row r="43" spans="1:35" ht="18.75" customHeight="1">
      <c r="A43" s="577"/>
      <c r="B43" s="577"/>
      <c r="C43" s="533"/>
      <c r="D43" s="533"/>
      <c r="E43" s="533"/>
      <c r="F43" s="533"/>
      <c r="G43" s="533"/>
      <c r="H43" s="533"/>
      <c r="I43" s="533"/>
      <c r="J43" s="533"/>
      <c r="K43" s="534"/>
      <c r="L43" s="534"/>
      <c r="M43" s="534"/>
      <c r="N43" s="534"/>
      <c r="O43" s="534"/>
      <c r="P43" s="534"/>
      <c r="Q43" s="534"/>
      <c r="R43" s="534"/>
      <c r="S43" s="534"/>
      <c r="T43" s="534"/>
      <c r="U43" s="534"/>
      <c r="V43" s="534"/>
      <c r="W43" s="534"/>
      <c r="X43" s="534"/>
      <c r="Y43" s="534"/>
      <c r="Z43" s="534"/>
      <c r="AA43" s="534"/>
      <c r="AB43" s="534"/>
      <c r="AC43" s="534"/>
      <c r="AD43" s="534"/>
      <c r="AE43" s="534"/>
      <c r="AF43" s="534"/>
      <c r="AG43" s="534"/>
      <c r="AH43" s="534"/>
      <c r="AI43" s="534"/>
    </row>
    <row r="44" spans="1:35" ht="18.75" customHeight="1">
      <c r="A44" s="577"/>
      <c r="B44" s="577"/>
      <c r="C44" s="533"/>
      <c r="D44" s="533"/>
      <c r="E44" s="533"/>
      <c r="F44" s="533"/>
      <c r="G44" s="533"/>
      <c r="H44" s="533"/>
      <c r="I44" s="533"/>
      <c r="J44" s="533"/>
      <c r="K44" s="534"/>
      <c r="L44" s="534"/>
      <c r="M44" s="534"/>
      <c r="N44" s="534"/>
      <c r="O44" s="534"/>
      <c r="P44" s="534"/>
      <c r="Q44" s="534"/>
      <c r="R44" s="534"/>
      <c r="S44" s="534"/>
      <c r="T44" s="534"/>
      <c r="U44" s="534"/>
      <c r="V44" s="534"/>
      <c r="W44" s="534"/>
      <c r="X44" s="534"/>
      <c r="Y44" s="534"/>
      <c r="Z44" s="534"/>
      <c r="AA44" s="534"/>
      <c r="AB44" s="534"/>
      <c r="AC44" s="534"/>
      <c r="AD44" s="534"/>
      <c r="AE44" s="534"/>
      <c r="AF44" s="534"/>
      <c r="AG44" s="534"/>
      <c r="AH44" s="534"/>
      <c r="AI44" s="534"/>
    </row>
    <row r="45" spans="1:35" ht="18.75" customHeight="1">
      <c r="A45" s="577"/>
      <c r="B45" s="577"/>
      <c r="C45" s="534" t="s">
        <v>716</v>
      </c>
      <c r="D45" s="534"/>
      <c r="E45" s="534"/>
      <c r="F45" s="534"/>
      <c r="G45" s="534"/>
      <c r="H45" s="534"/>
      <c r="I45" s="534"/>
      <c r="J45" s="534"/>
      <c r="K45" s="574" t="s">
        <v>717</v>
      </c>
      <c r="L45" s="575"/>
      <c r="M45" s="575"/>
      <c r="N45" s="575"/>
      <c r="O45" s="575"/>
      <c r="P45" s="575"/>
      <c r="Q45" s="575"/>
      <c r="R45" s="575"/>
      <c r="S45" s="575"/>
      <c r="T45" s="575"/>
      <c r="U45" s="575"/>
      <c r="V45" s="575"/>
      <c r="W45" s="575"/>
      <c r="X45" s="575"/>
      <c r="Y45" s="575"/>
      <c r="Z45" s="575"/>
      <c r="AA45" s="575"/>
      <c r="AB45" s="575"/>
      <c r="AC45" s="575"/>
      <c r="AD45" s="575"/>
      <c r="AE45" s="575"/>
      <c r="AF45" s="575"/>
      <c r="AG45" s="575"/>
      <c r="AH45" s="575"/>
      <c r="AI45" s="576"/>
    </row>
    <row r="46" spans="1:35" ht="18.75" customHeight="1">
      <c r="A46" s="80" t="s">
        <v>133</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81" t="s">
        <v>134</v>
      </c>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222</v>
      </c>
      <c r="B48" s="80" t="s">
        <v>224</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210</v>
      </c>
      <c r="B49" s="80" t="s">
        <v>208</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t="s">
        <v>223</v>
      </c>
      <c r="B50" s="80" t="s">
        <v>725</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5"/>
      <c r="B51" s="72" t="s">
        <v>712</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225</v>
      </c>
      <c r="B52" s="80" t="s">
        <v>226</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80"/>
      <c r="B53" s="72" t="s">
        <v>135</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ht="18.75" customHeight="1">
      <c r="A54" s="81" t="s">
        <v>136</v>
      </c>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ht="18.75" customHeight="1">
      <c r="A55" s="74" t="s">
        <v>213</v>
      </c>
      <c r="B55" s="80" t="s">
        <v>726</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ht="18.75" customHeight="1">
      <c r="A56" s="74"/>
      <c r="B56" s="80" t="s">
        <v>713</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ht="18.75" customHeight="1">
      <c r="A57" s="80"/>
      <c r="B57" s="80" t="s">
        <v>137</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ht="18.75" customHeight="1">
      <c r="A58" s="81" t="s">
        <v>138</v>
      </c>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ht="18.75" customHeight="1">
      <c r="A59" s="74" t="s">
        <v>214</v>
      </c>
      <c r="B59" s="80" t="s">
        <v>230</v>
      </c>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ht="18.75" customHeight="1">
      <c r="A60" s="74" t="s">
        <v>227</v>
      </c>
      <c r="B60" s="80" t="s">
        <v>231</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ht="18.75" customHeight="1">
      <c r="A61" s="74" t="s">
        <v>228</v>
      </c>
      <c r="B61" s="80" t="s">
        <v>232</v>
      </c>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ht="18.75" customHeight="1">
      <c r="A62" s="74" t="s">
        <v>229</v>
      </c>
      <c r="B62" s="80" t="s">
        <v>233</v>
      </c>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ht="18.75" customHeight="1">
      <c r="A63" s="81" t="s">
        <v>139</v>
      </c>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row r="64" spans="1:35" ht="18.75" customHeight="1">
      <c r="A64" s="74" t="s">
        <v>235</v>
      </c>
      <c r="B64" s="80" t="s">
        <v>234</v>
      </c>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row>
    <row r="65" spans="1:35" ht="18.75" customHeight="1">
      <c r="A65" s="72"/>
      <c r="B65" s="72" t="s">
        <v>140</v>
      </c>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row>
  </sheetData>
  <mergeCells count="69">
    <mergeCell ref="A3:AI3"/>
    <mergeCell ref="A35:B45"/>
    <mergeCell ref="C35:J35"/>
    <mergeCell ref="K35:AI35"/>
    <mergeCell ref="C36:J36"/>
    <mergeCell ref="K36:AI36"/>
    <mergeCell ref="C37:J37"/>
    <mergeCell ref="C45:J45"/>
    <mergeCell ref="K45:AI45"/>
    <mergeCell ref="K37:AI37"/>
    <mergeCell ref="C38:J38"/>
    <mergeCell ref="K38:AI38"/>
    <mergeCell ref="C39:J39"/>
    <mergeCell ref="K39:AI39"/>
    <mergeCell ref="C40:J44"/>
    <mergeCell ref="K40:AI44"/>
    <mergeCell ref="K27:AI32"/>
    <mergeCell ref="C33:J33"/>
    <mergeCell ref="K33:AI33"/>
    <mergeCell ref="C26:J26"/>
    <mergeCell ref="K26:AI26"/>
    <mergeCell ref="A20:J20"/>
    <mergeCell ref="K20:S20"/>
    <mergeCell ref="T20:Y20"/>
    <mergeCell ref="Z20:AI20"/>
    <mergeCell ref="A21:B33"/>
    <mergeCell ref="C21:J21"/>
    <mergeCell ref="K21:AI21"/>
    <mergeCell ref="C22:J22"/>
    <mergeCell ref="K22:AI22"/>
    <mergeCell ref="C23:J23"/>
    <mergeCell ref="K23:AI23"/>
    <mergeCell ref="C24:J24"/>
    <mergeCell ref="K24:AI24"/>
    <mergeCell ref="C25:J25"/>
    <mergeCell ref="K25:AI25"/>
    <mergeCell ref="C27:J32"/>
    <mergeCell ref="A18:J18"/>
    <mergeCell ref="K18:S18"/>
    <mergeCell ref="T18:Y18"/>
    <mergeCell ref="Z18:AI18"/>
    <mergeCell ref="A19:J19"/>
    <mergeCell ref="K19:S19"/>
    <mergeCell ref="T19:Y19"/>
    <mergeCell ref="Z19:AI19"/>
    <mergeCell ref="AH13:AI15"/>
    <mergeCell ref="A16:I16"/>
    <mergeCell ref="J16:S16"/>
    <mergeCell ref="T16:Z16"/>
    <mergeCell ref="AA16:AC16"/>
    <mergeCell ref="AE16:AI16"/>
    <mergeCell ref="A13:I15"/>
    <mergeCell ref="J13:P15"/>
    <mergeCell ref="Q13:S15"/>
    <mergeCell ref="T13:AA15"/>
    <mergeCell ref="AB13:AD15"/>
    <mergeCell ref="AE13:AG15"/>
    <mergeCell ref="V11:AI11"/>
    <mergeCell ref="B5:E5"/>
    <mergeCell ref="F5:S5"/>
    <mergeCell ref="B6:E6"/>
    <mergeCell ref="F6:S6"/>
    <mergeCell ref="B7:E7"/>
    <mergeCell ref="F7:S7"/>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fitToHeight="2" orientation="portrait" r:id="rId1"/>
  <rowBreaks count="1" manualBreakCount="1">
    <brk id="45" max="3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J53"/>
  <sheetViews>
    <sheetView view="pageBreakPreview" zoomScaleNormal="100" zoomScaleSheetLayoutView="100" workbookViewId="0">
      <selection activeCell="C25" sqref="C25:J27"/>
    </sheetView>
  </sheetViews>
  <sheetFormatPr defaultRowHeight="13"/>
  <cols>
    <col min="1" max="1" width="3.08984375" style="69" customWidth="1"/>
    <col min="2" max="36" width="2.453125" style="69" customWidth="1"/>
    <col min="37" max="256" width="9" style="69"/>
    <col min="257" max="257" width="3.08984375" style="69" customWidth="1"/>
    <col min="258" max="292" width="2.453125" style="69" customWidth="1"/>
    <col min="293" max="512" width="9" style="69"/>
    <col min="513" max="513" width="3.08984375" style="69" customWidth="1"/>
    <col min="514" max="548" width="2.453125" style="69" customWidth="1"/>
    <col min="549" max="768" width="9" style="69"/>
    <col min="769" max="769" width="3.08984375" style="69" customWidth="1"/>
    <col min="770" max="804" width="2.453125" style="69" customWidth="1"/>
    <col min="805" max="1024" width="9" style="69"/>
    <col min="1025" max="1025" width="3.08984375" style="69" customWidth="1"/>
    <col min="1026" max="1060" width="2.453125" style="69" customWidth="1"/>
    <col min="1061" max="1280" width="9" style="69"/>
    <col min="1281" max="1281" width="3.08984375" style="69" customWidth="1"/>
    <col min="1282" max="1316" width="2.453125" style="69" customWidth="1"/>
    <col min="1317" max="1536" width="9" style="69"/>
    <col min="1537" max="1537" width="3.08984375" style="69" customWidth="1"/>
    <col min="1538" max="1572" width="2.453125" style="69" customWidth="1"/>
    <col min="1573" max="1792" width="9" style="69"/>
    <col min="1793" max="1793" width="3.08984375" style="69" customWidth="1"/>
    <col min="1794" max="1828" width="2.453125" style="69" customWidth="1"/>
    <col min="1829" max="2048" width="9" style="69"/>
    <col min="2049" max="2049" width="3.08984375" style="69" customWidth="1"/>
    <col min="2050" max="2084" width="2.453125" style="69" customWidth="1"/>
    <col min="2085" max="2304" width="9" style="69"/>
    <col min="2305" max="2305" width="3.08984375" style="69" customWidth="1"/>
    <col min="2306" max="2340" width="2.453125" style="69" customWidth="1"/>
    <col min="2341" max="2560" width="9" style="69"/>
    <col min="2561" max="2561" width="3.08984375" style="69" customWidth="1"/>
    <col min="2562" max="2596" width="2.453125" style="69" customWidth="1"/>
    <col min="2597" max="2816" width="9" style="69"/>
    <col min="2817" max="2817" width="3.08984375" style="69" customWidth="1"/>
    <col min="2818" max="2852" width="2.453125" style="69" customWidth="1"/>
    <col min="2853" max="3072" width="9" style="69"/>
    <col min="3073" max="3073" width="3.08984375" style="69" customWidth="1"/>
    <col min="3074" max="3108" width="2.453125" style="69" customWidth="1"/>
    <col min="3109" max="3328" width="9" style="69"/>
    <col min="3329" max="3329" width="3.08984375" style="69" customWidth="1"/>
    <col min="3330" max="3364" width="2.453125" style="69" customWidth="1"/>
    <col min="3365" max="3584" width="9" style="69"/>
    <col min="3585" max="3585" width="3.08984375" style="69" customWidth="1"/>
    <col min="3586" max="3620" width="2.453125" style="69" customWidth="1"/>
    <col min="3621" max="3840" width="9" style="69"/>
    <col min="3841" max="3841" width="3.08984375" style="69" customWidth="1"/>
    <col min="3842" max="3876" width="2.453125" style="69" customWidth="1"/>
    <col min="3877" max="4096" width="9" style="69"/>
    <col min="4097" max="4097" width="3.08984375" style="69" customWidth="1"/>
    <col min="4098" max="4132" width="2.453125" style="69" customWidth="1"/>
    <col min="4133" max="4352" width="9" style="69"/>
    <col min="4353" max="4353" width="3.08984375" style="69" customWidth="1"/>
    <col min="4354" max="4388" width="2.453125" style="69" customWidth="1"/>
    <col min="4389" max="4608" width="9" style="69"/>
    <col min="4609" max="4609" width="3.08984375" style="69" customWidth="1"/>
    <col min="4610" max="4644" width="2.453125" style="69" customWidth="1"/>
    <col min="4645" max="4864" width="9" style="69"/>
    <col min="4865" max="4865" width="3.08984375" style="69" customWidth="1"/>
    <col min="4866" max="4900" width="2.453125" style="69" customWidth="1"/>
    <col min="4901" max="5120" width="9" style="69"/>
    <col min="5121" max="5121" width="3.08984375" style="69" customWidth="1"/>
    <col min="5122" max="5156" width="2.453125" style="69" customWidth="1"/>
    <col min="5157" max="5376" width="9" style="69"/>
    <col min="5377" max="5377" width="3.08984375" style="69" customWidth="1"/>
    <col min="5378" max="5412" width="2.453125" style="69" customWidth="1"/>
    <col min="5413" max="5632" width="9" style="69"/>
    <col min="5633" max="5633" width="3.08984375" style="69" customWidth="1"/>
    <col min="5634" max="5668" width="2.453125" style="69" customWidth="1"/>
    <col min="5669" max="5888" width="9" style="69"/>
    <col min="5889" max="5889" width="3.08984375" style="69" customWidth="1"/>
    <col min="5890" max="5924" width="2.453125" style="69" customWidth="1"/>
    <col min="5925" max="6144" width="9" style="69"/>
    <col min="6145" max="6145" width="3.08984375" style="69" customWidth="1"/>
    <col min="6146" max="6180" width="2.453125" style="69" customWidth="1"/>
    <col min="6181" max="6400" width="9" style="69"/>
    <col min="6401" max="6401" width="3.08984375" style="69" customWidth="1"/>
    <col min="6402" max="6436" width="2.453125" style="69" customWidth="1"/>
    <col min="6437" max="6656" width="9" style="69"/>
    <col min="6657" max="6657" width="3.08984375" style="69" customWidth="1"/>
    <col min="6658" max="6692" width="2.453125" style="69" customWidth="1"/>
    <col min="6693" max="6912" width="9" style="69"/>
    <col min="6913" max="6913" width="3.08984375" style="69" customWidth="1"/>
    <col min="6914" max="6948" width="2.453125" style="69" customWidth="1"/>
    <col min="6949" max="7168" width="9" style="69"/>
    <col min="7169" max="7169" width="3.08984375" style="69" customWidth="1"/>
    <col min="7170" max="7204" width="2.453125" style="69" customWidth="1"/>
    <col min="7205" max="7424" width="9" style="69"/>
    <col min="7425" max="7425" width="3.08984375" style="69" customWidth="1"/>
    <col min="7426" max="7460" width="2.453125" style="69" customWidth="1"/>
    <col min="7461" max="7680" width="9" style="69"/>
    <col min="7681" max="7681" width="3.08984375" style="69" customWidth="1"/>
    <col min="7682" max="7716" width="2.453125" style="69" customWidth="1"/>
    <col min="7717" max="7936" width="9" style="69"/>
    <col min="7937" max="7937" width="3.08984375" style="69" customWidth="1"/>
    <col min="7938" max="7972" width="2.453125" style="69" customWidth="1"/>
    <col min="7973" max="8192" width="9" style="69"/>
    <col min="8193" max="8193" width="3.08984375" style="69" customWidth="1"/>
    <col min="8194" max="8228" width="2.453125" style="69" customWidth="1"/>
    <col min="8229" max="8448" width="9" style="69"/>
    <col min="8449" max="8449" width="3.08984375" style="69" customWidth="1"/>
    <col min="8450" max="8484" width="2.453125" style="69" customWidth="1"/>
    <col min="8485" max="8704" width="9" style="69"/>
    <col min="8705" max="8705" width="3.08984375" style="69" customWidth="1"/>
    <col min="8706" max="8740" width="2.453125" style="69" customWidth="1"/>
    <col min="8741" max="8960" width="9" style="69"/>
    <col min="8961" max="8961" width="3.08984375" style="69" customWidth="1"/>
    <col min="8962" max="8996" width="2.453125" style="69" customWidth="1"/>
    <col min="8997" max="9216" width="9" style="69"/>
    <col min="9217" max="9217" width="3.08984375" style="69" customWidth="1"/>
    <col min="9218" max="9252" width="2.453125" style="69" customWidth="1"/>
    <col min="9253" max="9472" width="9" style="69"/>
    <col min="9473" max="9473" width="3.08984375" style="69" customWidth="1"/>
    <col min="9474" max="9508" width="2.453125" style="69" customWidth="1"/>
    <col min="9509" max="9728" width="9" style="69"/>
    <col min="9729" max="9729" width="3.08984375" style="69" customWidth="1"/>
    <col min="9730" max="9764" width="2.453125" style="69" customWidth="1"/>
    <col min="9765" max="9984" width="9" style="69"/>
    <col min="9985" max="9985" width="3.08984375" style="69" customWidth="1"/>
    <col min="9986" max="10020" width="2.453125" style="69" customWidth="1"/>
    <col min="10021" max="10240" width="9" style="69"/>
    <col min="10241" max="10241" width="3.08984375" style="69" customWidth="1"/>
    <col min="10242" max="10276" width="2.453125" style="69" customWidth="1"/>
    <col min="10277" max="10496" width="9" style="69"/>
    <col min="10497" max="10497" width="3.08984375" style="69" customWidth="1"/>
    <col min="10498" max="10532" width="2.453125" style="69" customWidth="1"/>
    <col min="10533" max="10752" width="9" style="69"/>
    <col min="10753" max="10753" width="3.08984375" style="69" customWidth="1"/>
    <col min="10754" max="10788" width="2.453125" style="69" customWidth="1"/>
    <col min="10789" max="11008" width="9" style="69"/>
    <col min="11009" max="11009" width="3.08984375" style="69" customWidth="1"/>
    <col min="11010" max="11044" width="2.453125" style="69" customWidth="1"/>
    <col min="11045" max="11264" width="9" style="69"/>
    <col min="11265" max="11265" width="3.08984375" style="69" customWidth="1"/>
    <col min="11266" max="11300" width="2.453125" style="69" customWidth="1"/>
    <col min="11301" max="11520" width="9" style="69"/>
    <col min="11521" max="11521" width="3.08984375" style="69" customWidth="1"/>
    <col min="11522" max="11556" width="2.453125" style="69" customWidth="1"/>
    <col min="11557" max="11776" width="9" style="69"/>
    <col min="11777" max="11777" width="3.08984375" style="69" customWidth="1"/>
    <col min="11778" max="11812" width="2.453125" style="69" customWidth="1"/>
    <col min="11813" max="12032" width="9" style="69"/>
    <col min="12033" max="12033" width="3.08984375" style="69" customWidth="1"/>
    <col min="12034" max="12068" width="2.453125" style="69" customWidth="1"/>
    <col min="12069" max="12288" width="9" style="69"/>
    <col min="12289" max="12289" width="3.08984375" style="69" customWidth="1"/>
    <col min="12290" max="12324" width="2.453125" style="69" customWidth="1"/>
    <col min="12325" max="12544" width="9" style="69"/>
    <col min="12545" max="12545" width="3.08984375" style="69" customWidth="1"/>
    <col min="12546" max="12580" width="2.453125" style="69" customWidth="1"/>
    <col min="12581" max="12800" width="9" style="69"/>
    <col min="12801" max="12801" width="3.08984375" style="69" customWidth="1"/>
    <col min="12802" max="12836" width="2.453125" style="69" customWidth="1"/>
    <col min="12837" max="13056" width="9" style="69"/>
    <col min="13057" max="13057" width="3.08984375" style="69" customWidth="1"/>
    <col min="13058" max="13092" width="2.453125" style="69" customWidth="1"/>
    <col min="13093" max="13312" width="9" style="69"/>
    <col min="13313" max="13313" width="3.08984375" style="69" customWidth="1"/>
    <col min="13314" max="13348" width="2.453125" style="69" customWidth="1"/>
    <col min="13349" max="13568" width="9" style="69"/>
    <col min="13569" max="13569" width="3.08984375" style="69" customWidth="1"/>
    <col min="13570" max="13604" width="2.453125" style="69" customWidth="1"/>
    <col min="13605" max="13824" width="9" style="69"/>
    <col min="13825" max="13825" width="3.08984375" style="69" customWidth="1"/>
    <col min="13826" max="13860" width="2.453125" style="69" customWidth="1"/>
    <col min="13861" max="14080" width="9" style="69"/>
    <col min="14081" max="14081" width="3.08984375" style="69" customWidth="1"/>
    <col min="14082" max="14116" width="2.453125" style="69" customWidth="1"/>
    <col min="14117" max="14336" width="9" style="69"/>
    <col min="14337" max="14337" width="3.08984375" style="69" customWidth="1"/>
    <col min="14338" max="14372" width="2.453125" style="69" customWidth="1"/>
    <col min="14373" max="14592" width="9" style="69"/>
    <col min="14593" max="14593" width="3.08984375" style="69" customWidth="1"/>
    <col min="14594" max="14628" width="2.453125" style="69" customWidth="1"/>
    <col min="14629" max="14848" width="9" style="69"/>
    <col min="14849" max="14849" width="3.08984375" style="69" customWidth="1"/>
    <col min="14850" max="14884" width="2.453125" style="69" customWidth="1"/>
    <col min="14885" max="15104" width="9" style="69"/>
    <col min="15105" max="15105" width="3.08984375" style="69" customWidth="1"/>
    <col min="15106" max="15140" width="2.453125" style="69" customWidth="1"/>
    <col min="15141" max="15360" width="9" style="69"/>
    <col min="15361" max="15361" width="3.08984375" style="69" customWidth="1"/>
    <col min="15362" max="15396" width="2.453125" style="69" customWidth="1"/>
    <col min="15397" max="15616" width="9" style="69"/>
    <col min="15617" max="15617" width="3.08984375" style="69" customWidth="1"/>
    <col min="15618" max="15652" width="2.453125" style="69" customWidth="1"/>
    <col min="15653" max="15872" width="9" style="69"/>
    <col min="15873" max="15873" width="3.08984375" style="69" customWidth="1"/>
    <col min="15874" max="15908" width="2.453125" style="69" customWidth="1"/>
    <col min="15909" max="16128" width="9" style="69"/>
    <col min="16129" max="16129" width="3.08984375" style="69" customWidth="1"/>
    <col min="16130" max="16164" width="2.453125" style="69" customWidth="1"/>
    <col min="16165" max="16384" width="9" style="69"/>
  </cols>
  <sheetData>
    <row r="1" spans="1:36" ht="15" customHeight="1">
      <c r="A1" s="69" t="s">
        <v>308</v>
      </c>
    </row>
    <row r="2" spans="1:36" ht="7.5" customHeight="1"/>
    <row r="3" spans="1:36" ht="15" customHeight="1">
      <c r="A3" s="537" t="s">
        <v>317</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row>
    <row r="4" spans="1:36" ht="15" customHeight="1">
      <c r="A4" s="537" t="s">
        <v>141</v>
      </c>
      <c r="B4" s="537"/>
      <c r="C4" s="537"/>
      <c r="D4" s="537"/>
      <c r="E4" s="537"/>
      <c r="F4" s="537"/>
      <c r="G4" s="537"/>
      <c r="H4" s="537"/>
      <c r="I4" s="537"/>
      <c r="J4" s="537"/>
      <c r="K4" s="537"/>
      <c r="L4" s="537"/>
      <c r="M4" s="537"/>
      <c r="N4" s="537"/>
      <c r="O4" s="537"/>
      <c r="P4" s="537"/>
      <c r="Q4" s="537"/>
      <c r="R4" s="537"/>
      <c r="S4" s="537"/>
      <c r="T4" s="537"/>
      <c r="U4" s="537"/>
      <c r="V4" s="537"/>
      <c r="W4" s="537"/>
      <c r="X4" s="537"/>
      <c r="Y4" s="537"/>
      <c r="Z4" s="537"/>
      <c r="AA4" s="537"/>
      <c r="AB4" s="537"/>
      <c r="AC4" s="537"/>
      <c r="AD4" s="537"/>
      <c r="AE4" s="537"/>
      <c r="AF4" s="537"/>
      <c r="AG4" s="537"/>
      <c r="AH4" s="537"/>
      <c r="AI4" s="537"/>
      <c r="AJ4" s="537"/>
    </row>
    <row r="5" spans="1:36" ht="7.5" customHeight="1"/>
    <row r="6" spans="1:36" ht="15" customHeight="1">
      <c r="B6" s="528" t="s">
        <v>82</v>
      </c>
      <c r="C6" s="528"/>
      <c r="D6" s="528"/>
      <c r="E6" s="528"/>
      <c r="F6" s="529">
        <f>別記様式第0号!G27</f>
        <v>0</v>
      </c>
      <c r="G6" s="529"/>
      <c r="H6" s="529"/>
      <c r="I6" s="529"/>
      <c r="J6" s="529"/>
      <c r="K6" s="529"/>
      <c r="L6" s="529"/>
      <c r="M6" s="529"/>
      <c r="N6" s="529"/>
      <c r="O6" s="529"/>
      <c r="P6" s="529"/>
      <c r="Q6" s="529"/>
      <c r="R6" s="529"/>
      <c r="S6" s="529"/>
      <c r="T6" s="529"/>
    </row>
    <row r="7" spans="1:36" ht="15" customHeight="1">
      <c r="B7" s="530" t="s">
        <v>83</v>
      </c>
      <c r="C7" s="530"/>
      <c r="D7" s="530"/>
      <c r="E7" s="530"/>
      <c r="F7" s="531">
        <f>別記様式第0号!G30</f>
        <v>0</v>
      </c>
      <c r="G7" s="531"/>
      <c r="H7" s="531"/>
      <c r="I7" s="531"/>
      <c r="J7" s="531"/>
      <c r="K7" s="531"/>
      <c r="L7" s="531"/>
      <c r="M7" s="531"/>
      <c r="N7" s="531"/>
      <c r="O7" s="531"/>
      <c r="P7" s="531"/>
      <c r="Q7" s="531"/>
      <c r="R7" s="531"/>
      <c r="S7" s="531"/>
      <c r="T7" s="531"/>
    </row>
    <row r="8" spans="1:36" ht="15" customHeight="1">
      <c r="B8" s="530" t="s">
        <v>84</v>
      </c>
      <c r="C8" s="530"/>
      <c r="D8" s="530"/>
      <c r="E8" s="530"/>
      <c r="F8" s="531">
        <f>別記様式第0号!G33</f>
        <v>0</v>
      </c>
      <c r="G8" s="531"/>
      <c r="H8" s="531"/>
      <c r="I8" s="531"/>
      <c r="J8" s="531"/>
      <c r="K8" s="531"/>
      <c r="L8" s="531"/>
      <c r="M8" s="531"/>
      <c r="N8" s="531"/>
      <c r="O8" s="531"/>
      <c r="P8" s="531"/>
      <c r="Q8" s="531"/>
      <c r="R8" s="531"/>
      <c r="S8" s="531"/>
      <c r="T8" s="531"/>
    </row>
    <row r="9" spans="1:36" ht="15" customHeight="1">
      <c r="B9" s="530" t="s">
        <v>85</v>
      </c>
      <c r="C9" s="530"/>
      <c r="D9" s="530"/>
      <c r="E9" s="530"/>
      <c r="F9" s="531">
        <f>別記様式第0号!G36</f>
        <v>0</v>
      </c>
      <c r="G9" s="531"/>
      <c r="H9" s="531"/>
      <c r="I9" s="531"/>
      <c r="J9" s="531"/>
      <c r="K9" s="531"/>
      <c r="L9" s="531"/>
      <c r="M9" s="531"/>
      <c r="N9" s="531"/>
      <c r="O9" s="531"/>
      <c r="P9" s="531"/>
      <c r="Q9" s="531"/>
      <c r="R9" s="531"/>
      <c r="S9" s="531"/>
      <c r="T9" s="531"/>
    </row>
    <row r="10" spans="1:36" ht="15" customHeight="1">
      <c r="B10" s="530" t="s">
        <v>86</v>
      </c>
      <c r="C10" s="530"/>
      <c r="D10" s="530"/>
      <c r="E10" s="530"/>
      <c r="F10" s="531">
        <f>別記様式第0号!G39</f>
        <v>0</v>
      </c>
      <c r="G10" s="531"/>
      <c r="H10" s="531"/>
      <c r="I10" s="531"/>
      <c r="J10" s="531"/>
      <c r="K10" s="531"/>
      <c r="L10" s="531"/>
      <c r="M10" s="531"/>
      <c r="N10" s="531"/>
      <c r="O10" s="531"/>
      <c r="P10" s="531"/>
      <c r="Q10" s="531"/>
      <c r="R10" s="531"/>
      <c r="S10" s="531"/>
      <c r="T10" s="531"/>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32" t="s">
        <v>87</v>
      </c>
      <c r="R12" s="532"/>
      <c r="S12" s="532"/>
      <c r="T12" s="532"/>
      <c r="U12" s="532"/>
      <c r="V12" s="532"/>
      <c r="W12" s="527">
        <f>別記様式第0号!H11</f>
        <v>0</v>
      </c>
      <c r="X12" s="527"/>
      <c r="Y12" s="527"/>
      <c r="Z12" s="527"/>
      <c r="AA12" s="527"/>
      <c r="AB12" s="527"/>
      <c r="AC12" s="527"/>
      <c r="AD12" s="527"/>
      <c r="AE12" s="527"/>
      <c r="AF12" s="527"/>
      <c r="AG12" s="527"/>
      <c r="AH12" s="527"/>
      <c r="AI12" s="527"/>
      <c r="AJ12" s="527"/>
    </row>
    <row r="13" spans="1:36" ht="7.5" customHeight="1"/>
    <row r="14" spans="1:36" ht="18.75" customHeight="1">
      <c r="A14" s="563" t="s">
        <v>142</v>
      </c>
      <c r="B14" s="563"/>
      <c r="C14" s="534" t="s">
        <v>143</v>
      </c>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534"/>
      <c r="AF14" s="534"/>
      <c r="AG14" s="534"/>
      <c r="AH14" s="534"/>
      <c r="AI14" s="534"/>
      <c r="AJ14" s="534"/>
    </row>
    <row r="15" spans="1:36" ht="18.75" customHeight="1">
      <c r="A15" s="563"/>
      <c r="B15" s="563"/>
      <c r="C15" s="534" t="s">
        <v>144</v>
      </c>
      <c r="D15" s="534"/>
      <c r="E15" s="534"/>
      <c r="F15" s="534"/>
      <c r="G15" s="534"/>
      <c r="H15" s="534"/>
      <c r="I15" s="534"/>
      <c r="J15" s="534"/>
      <c r="K15" s="579" t="s">
        <v>145</v>
      </c>
      <c r="L15" s="580"/>
      <c r="M15" s="580"/>
      <c r="N15" s="580"/>
      <c r="O15" s="580"/>
      <c r="P15" s="580"/>
      <c r="Q15" s="580"/>
      <c r="R15" s="580"/>
      <c r="S15" s="580"/>
      <c r="T15" s="580"/>
      <c r="U15" s="580"/>
      <c r="V15" s="580"/>
      <c r="W15" s="580"/>
      <c r="X15" s="580"/>
      <c r="Y15" s="580"/>
      <c r="Z15" s="580"/>
      <c r="AA15" s="580"/>
      <c r="AB15" s="580"/>
      <c r="AC15" s="580"/>
      <c r="AD15" s="580"/>
      <c r="AE15" s="580"/>
      <c r="AF15" s="580"/>
      <c r="AG15" s="580"/>
      <c r="AH15" s="580"/>
      <c r="AI15" s="580"/>
      <c r="AJ15" s="580"/>
    </row>
    <row r="16" spans="1:36" ht="18.75" customHeight="1">
      <c r="A16" s="563"/>
      <c r="B16" s="563"/>
      <c r="C16" s="534"/>
      <c r="D16" s="534"/>
      <c r="E16" s="534"/>
      <c r="F16" s="534"/>
      <c r="G16" s="534"/>
      <c r="H16" s="534"/>
      <c r="I16" s="534"/>
      <c r="J16" s="534"/>
      <c r="K16" s="580"/>
      <c r="L16" s="580"/>
      <c r="M16" s="580"/>
      <c r="N16" s="580"/>
      <c r="O16" s="580"/>
      <c r="P16" s="580"/>
      <c r="Q16" s="580"/>
      <c r="R16" s="580"/>
      <c r="S16" s="580"/>
      <c r="T16" s="580"/>
      <c r="U16" s="580"/>
      <c r="V16" s="580"/>
      <c r="W16" s="580"/>
      <c r="X16" s="580"/>
      <c r="Y16" s="580"/>
      <c r="Z16" s="580"/>
      <c r="AA16" s="580"/>
      <c r="AB16" s="580"/>
      <c r="AC16" s="580"/>
      <c r="AD16" s="580"/>
      <c r="AE16" s="580"/>
      <c r="AF16" s="580"/>
      <c r="AG16" s="580"/>
      <c r="AH16" s="580"/>
      <c r="AI16" s="580"/>
      <c r="AJ16" s="580"/>
    </row>
    <row r="17" spans="1:36" ht="18.75" customHeight="1">
      <c r="A17" s="563"/>
      <c r="B17" s="563"/>
      <c r="C17" s="533" t="s">
        <v>146</v>
      </c>
      <c r="D17" s="534"/>
      <c r="E17" s="534"/>
      <c r="F17" s="534"/>
      <c r="G17" s="534"/>
      <c r="H17" s="534"/>
      <c r="I17" s="534"/>
      <c r="J17" s="534"/>
      <c r="K17" s="579" t="s">
        <v>727</v>
      </c>
      <c r="L17" s="579"/>
      <c r="M17" s="579"/>
      <c r="N17" s="579"/>
      <c r="O17" s="579"/>
      <c r="P17" s="579"/>
      <c r="Q17" s="579"/>
      <c r="R17" s="579"/>
      <c r="S17" s="579"/>
      <c r="T17" s="579"/>
      <c r="U17" s="579"/>
      <c r="V17" s="579"/>
      <c r="W17" s="579"/>
      <c r="X17" s="579"/>
      <c r="Y17" s="579"/>
      <c r="Z17" s="579"/>
      <c r="AA17" s="579"/>
      <c r="AB17" s="579"/>
      <c r="AC17" s="579"/>
      <c r="AD17" s="579"/>
      <c r="AE17" s="579"/>
      <c r="AF17" s="579"/>
      <c r="AG17" s="579"/>
      <c r="AH17" s="579"/>
      <c r="AI17" s="579"/>
      <c r="AJ17" s="579"/>
    </row>
    <row r="18" spans="1:36" ht="18.75" customHeight="1">
      <c r="A18" s="563"/>
      <c r="B18" s="563"/>
      <c r="C18" s="534"/>
      <c r="D18" s="534"/>
      <c r="E18" s="534"/>
      <c r="F18" s="534"/>
      <c r="G18" s="534"/>
      <c r="H18" s="534"/>
      <c r="I18" s="534"/>
      <c r="J18" s="534"/>
      <c r="K18" s="579"/>
      <c r="L18" s="579"/>
      <c r="M18" s="579"/>
      <c r="N18" s="579"/>
      <c r="O18" s="579"/>
      <c r="P18" s="579"/>
      <c r="Q18" s="579"/>
      <c r="R18" s="579"/>
      <c r="S18" s="579"/>
      <c r="T18" s="579"/>
      <c r="U18" s="579"/>
      <c r="V18" s="579"/>
      <c r="W18" s="579"/>
      <c r="X18" s="579"/>
      <c r="Y18" s="579"/>
      <c r="Z18" s="579"/>
      <c r="AA18" s="579"/>
      <c r="AB18" s="579"/>
      <c r="AC18" s="579"/>
      <c r="AD18" s="579"/>
      <c r="AE18" s="579"/>
      <c r="AF18" s="579"/>
      <c r="AG18" s="579"/>
      <c r="AH18" s="579"/>
      <c r="AI18" s="579"/>
      <c r="AJ18" s="579"/>
    </row>
    <row r="19" spans="1:36" ht="18.75" customHeight="1">
      <c r="A19" s="563"/>
      <c r="B19" s="563"/>
      <c r="C19" s="534"/>
      <c r="D19" s="534"/>
      <c r="E19" s="534"/>
      <c r="F19" s="534"/>
      <c r="G19" s="534"/>
      <c r="H19" s="534"/>
      <c r="I19" s="534"/>
      <c r="J19" s="534"/>
      <c r="K19" s="579"/>
      <c r="L19" s="579"/>
      <c r="M19" s="579"/>
      <c r="N19" s="579"/>
      <c r="O19" s="579"/>
      <c r="P19" s="579"/>
      <c r="Q19" s="579"/>
      <c r="R19" s="579"/>
      <c r="S19" s="579"/>
      <c r="T19" s="579"/>
      <c r="U19" s="579"/>
      <c r="V19" s="579"/>
      <c r="W19" s="579"/>
      <c r="X19" s="579"/>
      <c r="Y19" s="579"/>
      <c r="Z19" s="579"/>
      <c r="AA19" s="579"/>
      <c r="AB19" s="579"/>
      <c r="AC19" s="579"/>
      <c r="AD19" s="579"/>
      <c r="AE19" s="579"/>
      <c r="AF19" s="579"/>
      <c r="AG19" s="579"/>
      <c r="AH19" s="579"/>
      <c r="AI19" s="579"/>
      <c r="AJ19" s="579"/>
    </row>
    <row r="20" spans="1:36" ht="18.75" customHeight="1">
      <c r="A20" s="563"/>
      <c r="B20" s="563"/>
      <c r="C20" s="533" t="s">
        <v>147</v>
      </c>
      <c r="D20" s="534"/>
      <c r="E20" s="534"/>
      <c r="F20" s="534"/>
      <c r="G20" s="534"/>
      <c r="H20" s="534"/>
      <c r="I20" s="534"/>
      <c r="J20" s="534"/>
      <c r="K20" s="534" t="s">
        <v>728</v>
      </c>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4"/>
      <c r="AI20" s="534"/>
      <c r="AJ20" s="534"/>
    </row>
    <row r="21" spans="1:36" ht="18.75" customHeight="1">
      <c r="A21" s="563"/>
      <c r="B21" s="563"/>
      <c r="C21" s="534"/>
      <c r="D21" s="534"/>
      <c r="E21" s="534"/>
      <c r="F21" s="534"/>
      <c r="G21" s="534"/>
      <c r="H21" s="534"/>
      <c r="I21" s="534"/>
      <c r="J21" s="534"/>
      <c r="K21" s="534"/>
      <c r="L21" s="534"/>
      <c r="M21" s="534"/>
      <c r="N21" s="534"/>
      <c r="O21" s="534"/>
      <c r="P21" s="534"/>
      <c r="Q21" s="534"/>
      <c r="R21" s="534"/>
      <c r="S21" s="534"/>
      <c r="T21" s="534"/>
      <c r="U21" s="534"/>
      <c r="V21" s="534"/>
      <c r="W21" s="534"/>
      <c r="X21" s="534"/>
      <c r="Y21" s="534"/>
      <c r="Z21" s="534"/>
      <c r="AA21" s="534"/>
      <c r="AB21" s="534"/>
      <c r="AC21" s="534"/>
      <c r="AD21" s="534"/>
      <c r="AE21" s="534"/>
      <c r="AF21" s="534"/>
      <c r="AG21" s="534"/>
      <c r="AH21" s="534"/>
      <c r="AI21" s="534"/>
      <c r="AJ21" s="534"/>
    </row>
    <row r="22" spans="1:36" ht="18.75" customHeight="1">
      <c r="A22" s="563"/>
      <c r="B22" s="563"/>
      <c r="C22" s="534"/>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4"/>
      <c r="AI22" s="534"/>
      <c r="AJ22" s="534"/>
    </row>
    <row r="23" spans="1:36" ht="15" customHeight="1">
      <c r="A23" s="563"/>
      <c r="B23" s="563"/>
      <c r="C23" s="534" t="s">
        <v>148</v>
      </c>
      <c r="D23" s="534"/>
      <c r="E23" s="534"/>
      <c r="F23" s="534"/>
      <c r="G23" s="534"/>
      <c r="H23" s="534"/>
      <c r="I23" s="534"/>
      <c r="J23" s="534"/>
      <c r="K23" s="534" t="s">
        <v>149</v>
      </c>
      <c r="L23" s="534"/>
      <c r="M23" s="534"/>
      <c r="N23" s="534"/>
      <c r="O23" s="534"/>
      <c r="P23" s="534"/>
      <c r="Q23" s="534"/>
      <c r="R23" s="534"/>
      <c r="S23" s="534"/>
      <c r="T23" s="534"/>
      <c r="U23" s="534"/>
      <c r="V23" s="534"/>
      <c r="W23" s="534"/>
      <c r="X23" s="534"/>
      <c r="Y23" s="534"/>
      <c r="Z23" s="534"/>
      <c r="AA23" s="534"/>
      <c r="AB23" s="534"/>
      <c r="AC23" s="534"/>
      <c r="AD23" s="534"/>
      <c r="AE23" s="534"/>
      <c r="AF23" s="534"/>
      <c r="AG23" s="534"/>
      <c r="AH23" s="534"/>
      <c r="AI23" s="534"/>
      <c r="AJ23" s="534"/>
    </row>
    <row r="24" spans="1:36" ht="15" customHeight="1">
      <c r="A24" s="563"/>
      <c r="B24" s="563"/>
      <c r="C24" s="534"/>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4"/>
      <c r="AF24" s="534"/>
      <c r="AG24" s="534"/>
      <c r="AH24" s="534"/>
      <c r="AI24" s="534"/>
      <c r="AJ24" s="534"/>
    </row>
    <row r="25" spans="1:36" ht="18.75" customHeight="1">
      <c r="A25" s="563"/>
      <c r="B25" s="563"/>
      <c r="C25" s="581" t="s">
        <v>150</v>
      </c>
      <c r="D25" s="582"/>
      <c r="E25" s="582"/>
      <c r="F25" s="582"/>
      <c r="G25" s="582"/>
      <c r="H25" s="582"/>
      <c r="I25" s="582"/>
      <c r="J25" s="583"/>
      <c r="K25" s="534"/>
      <c r="L25" s="534"/>
      <c r="M25" s="534"/>
      <c r="N25" s="534"/>
      <c r="O25" s="534"/>
      <c r="P25" s="534"/>
      <c r="Q25" s="534"/>
      <c r="R25" s="534"/>
      <c r="S25" s="534"/>
      <c r="T25" s="534"/>
      <c r="U25" s="534"/>
      <c r="V25" s="534"/>
      <c r="W25" s="534"/>
      <c r="X25" s="534"/>
      <c r="Y25" s="534"/>
      <c r="Z25" s="534"/>
      <c r="AA25" s="534"/>
      <c r="AB25" s="534"/>
      <c r="AC25" s="534"/>
      <c r="AD25" s="534"/>
      <c r="AE25" s="534"/>
      <c r="AF25" s="534"/>
      <c r="AG25" s="534"/>
      <c r="AH25" s="534"/>
      <c r="AI25" s="534"/>
      <c r="AJ25" s="534"/>
    </row>
    <row r="26" spans="1:36" ht="18.75" customHeight="1">
      <c r="A26" s="563"/>
      <c r="B26" s="563"/>
      <c r="C26" s="584"/>
      <c r="D26" s="585"/>
      <c r="E26" s="585"/>
      <c r="F26" s="585"/>
      <c r="G26" s="585"/>
      <c r="H26" s="585"/>
      <c r="I26" s="585"/>
      <c r="J26" s="586"/>
      <c r="K26" s="534"/>
      <c r="L26" s="534"/>
      <c r="M26" s="534"/>
      <c r="N26" s="534"/>
      <c r="O26" s="534"/>
      <c r="P26" s="534"/>
      <c r="Q26" s="534"/>
      <c r="R26" s="534"/>
      <c r="S26" s="534"/>
      <c r="T26" s="534"/>
      <c r="U26" s="534"/>
      <c r="V26" s="534"/>
      <c r="W26" s="534"/>
      <c r="X26" s="534"/>
      <c r="Y26" s="534"/>
      <c r="Z26" s="534"/>
      <c r="AA26" s="534"/>
      <c r="AB26" s="534"/>
      <c r="AC26" s="534"/>
      <c r="AD26" s="534"/>
      <c r="AE26" s="534"/>
      <c r="AF26" s="534"/>
      <c r="AG26" s="534"/>
      <c r="AH26" s="534"/>
      <c r="AI26" s="534"/>
      <c r="AJ26" s="534"/>
    </row>
    <row r="27" spans="1:36" ht="18.75" customHeight="1">
      <c r="A27" s="563"/>
      <c r="B27" s="563"/>
      <c r="C27" s="587"/>
      <c r="D27" s="588"/>
      <c r="E27" s="588"/>
      <c r="F27" s="588"/>
      <c r="G27" s="588"/>
      <c r="H27" s="588"/>
      <c r="I27" s="588"/>
      <c r="J27" s="589"/>
      <c r="K27" s="534"/>
      <c r="L27" s="534"/>
      <c r="M27" s="534"/>
      <c r="N27" s="534"/>
      <c r="O27" s="534"/>
      <c r="P27" s="534"/>
      <c r="Q27" s="534"/>
      <c r="R27" s="534"/>
      <c r="S27" s="534"/>
      <c r="T27" s="534"/>
      <c r="U27" s="534"/>
      <c r="V27" s="534"/>
      <c r="W27" s="534"/>
      <c r="X27" s="534"/>
      <c r="Y27" s="534"/>
      <c r="Z27" s="534"/>
      <c r="AA27" s="534"/>
      <c r="AB27" s="534"/>
      <c r="AC27" s="534"/>
      <c r="AD27" s="534"/>
      <c r="AE27" s="534"/>
      <c r="AF27" s="534"/>
      <c r="AG27" s="534"/>
      <c r="AH27" s="534"/>
      <c r="AI27" s="534"/>
      <c r="AJ27" s="534"/>
    </row>
    <row r="28" spans="1:36" ht="18.75" customHeight="1">
      <c r="A28" s="563"/>
      <c r="B28" s="563"/>
      <c r="C28" s="534" t="s">
        <v>151</v>
      </c>
      <c r="D28" s="534"/>
      <c r="E28" s="534"/>
      <c r="F28" s="534"/>
      <c r="G28" s="534"/>
      <c r="H28" s="534"/>
      <c r="I28" s="534"/>
      <c r="J28" s="534"/>
      <c r="K28" s="534"/>
      <c r="L28" s="534"/>
      <c r="M28" s="534"/>
      <c r="N28" s="534"/>
      <c r="O28" s="534"/>
      <c r="P28" s="534"/>
      <c r="Q28" s="534"/>
      <c r="R28" s="534"/>
      <c r="S28" s="534"/>
      <c r="T28" s="534"/>
      <c r="U28" s="534"/>
      <c r="V28" s="534"/>
      <c r="W28" s="534"/>
      <c r="X28" s="534"/>
      <c r="Y28" s="534"/>
      <c r="Z28" s="534"/>
      <c r="AA28" s="534"/>
      <c r="AB28" s="534"/>
      <c r="AC28" s="534"/>
      <c r="AD28" s="534"/>
      <c r="AE28" s="534"/>
      <c r="AF28" s="534"/>
      <c r="AG28" s="534"/>
      <c r="AH28" s="534"/>
      <c r="AI28" s="534"/>
      <c r="AJ28" s="534"/>
    </row>
    <row r="29" spans="1:36" ht="18.75" customHeight="1">
      <c r="A29" s="563"/>
      <c r="B29" s="563"/>
      <c r="C29" s="534"/>
      <c r="D29" s="534"/>
      <c r="E29" s="534"/>
      <c r="F29" s="534"/>
      <c r="G29" s="534"/>
      <c r="H29" s="534"/>
      <c r="I29" s="534"/>
      <c r="J29" s="534"/>
      <c r="K29" s="534"/>
      <c r="L29" s="534"/>
      <c r="M29" s="534"/>
      <c r="N29" s="534"/>
      <c r="O29" s="534"/>
      <c r="P29" s="534"/>
      <c r="Q29" s="534"/>
      <c r="R29" s="534"/>
      <c r="S29" s="534"/>
      <c r="T29" s="534"/>
      <c r="U29" s="534"/>
      <c r="V29" s="534"/>
      <c r="W29" s="534"/>
      <c r="X29" s="534"/>
      <c r="Y29" s="534"/>
      <c r="Z29" s="534"/>
      <c r="AA29" s="534"/>
      <c r="AB29" s="534"/>
      <c r="AC29" s="534"/>
      <c r="AD29" s="534"/>
      <c r="AE29" s="534"/>
      <c r="AF29" s="534"/>
      <c r="AG29" s="534"/>
      <c r="AH29" s="534"/>
      <c r="AI29" s="534"/>
      <c r="AJ29" s="534"/>
    </row>
    <row r="30" spans="1:36" ht="18.75" customHeight="1">
      <c r="A30" s="563"/>
      <c r="B30" s="563"/>
      <c r="C30" s="534"/>
      <c r="D30" s="534"/>
      <c r="E30" s="534"/>
      <c r="F30" s="534"/>
      <c r="G30" s="534"/>
      <c r="H30" s="534"/>
      <c r="I30" s="534"/>
      <c r="J30" s="534"/>
      <c r="K30" s="534"/>
      <c r="L30" s="534"/>
      <c r="M30" s="534"/>
      <c r="N30" s="534"/>
      <c r="O30" s="534"/>
      <c r="P30" s="534"/>
      <c r="Q30" s="534"/>
      <c r="R30" s="534"/>
      <c r="S30" s="534"/>
      <c r="T30" s="534"/>
      <c r="U30" s="534"/>
      <c r="V30" s="534"/>
      <c r="W30" s="534"/>
      <c r="X30" s="534"/>
      <c r="Y30" s="534"/>
      <c r="Z30" s="534"/>
      <c r="AA30" s="534"/>
      <c r="AB30" s="534"/>
      <c r="AC30" s="534"/>
      <c r="AD30" s="534"/>
      <c r="AE30" s="534"/>
      <c r="AF30" s="534"/>
      <c r="AG30" s="534"/>
      <c r="AH30" s="534"/>
      <c r="AI30" s="534"/>
      <c r="AJ30" s="534"/>
    </row>
    <row r="31" spans="1:36" ht="15" customHeight="1">
      <c r="A31" s="534" t="s">
        <v>614</v>
      </c>
      <c r="B31" s="534"/>
      <c r="C31" s="534"/>
      <c r="D31" s="534"/>
      <c r="E31" s="534"/>
      <c r="F31" s="534"/>
      <c r="G31" s="534"/>
      <c r="H31" s="534"/>
      <c r="I31" s="534"/>
      <c r="J31" s="534"/>
      <c r="K31" s="578" t="s">
        <v>729</v>
      </c>
      <c r="L31" s="578"/>
      <c r="M31" s="578"/>
      <c r="N31" s="578"/>
      <c r="O31" s="578"/>
      <c r="P31" s="578"/>
      <c r="Q31" s="578"/>
      <c r="R31" s="578"/>
      <c r="S31" s="578"/>
      <c r="T31" s="578"/>
      <c r="U31" s="578"/>
      <c r="V31" s="578"/>
      <c r="W31" s="578"/>
      <c r="X31" s="578"/>
      <c r="Y31" s="578"/>
      <c r="Z31" s="578"/>
      <c r="AA31" s="578"/>
      <c r="AB31" s="578"/>
      <c r="AC31" s="578"/>
      <c r="AD31" s="578"/>
      <c r="AE31" s="578"/>
      <c r="AF31" s="578"/>
      <c r="AG31" s="578"/>
      <c r="AH31" s="578"/>
      <c r="AI31" s="578"/>
      <c r="AJ31" s="578"/>
    </row>
    <row r="32" spans="1:36" ht="15" customHeight="1">
      <c r="A32" s="534"/>
      <c r="B32" s="534"/>
      <c r="C32" s="534"/>
      <c r="D32" s="534"/>
      <c r="E32" s="534"/>
      <c r="F32" s="534"/>
      <c r="G32" s="534"/>
      <c r="H32" s="534"/>
      <c r="I32" s="534"/>
      <c r="J32" s="534"/>
      <c r="K32" s="578"/>
      <c r="L32" s="578"/>
      <c r="M32" s="578"/>
      <c r="N32" s="578"/>
      <c r="O32" s="578"/>
      <c r="P32" s="578"/>
      <c r="Q32" s="578"/>
      <c r="R32" s="578"/>
      <c r="S32" s="578"/>
      <c r="T32" s="578"/>
      <c r="U32" s="578"/>
      <c r="V32" s="578"/>
      <c r="W32" s="578"/>
      <c r="X32" s="578"/>
      <c r="Y32" s="578"/>
      <c r="Z32" s="578"/>
      <c r="AA32" s="578"/>
      <c r="AB32" s="578"/>
      <c r="AC32" s="578"/>
      <c r="AD32" s="578"/>
      <c r="AE32" s="578"/>
      <c r="AF32" s="578"/>
      <c r="AG32" s="578"/>
      <c r="AH32" s="578"/>
      <c r="AI32" s="578"/>
      <c r="AJ32" s="578"/>
    </row>
    <row r="33" spans="1:36" ht="16.5" customHeight="1">
      <c r="A33" s="72" t="s">
        <v>100</v>
      </c>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4" t="s">
        <v>152</v>
      </c>
      <c r="B34" s="77" t="s">
        <v>680</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5"/>
      <c r="B35" s="77" t="s">
        <v>608</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4" t="s">
        <v>153</v>
      </c>
      <c r="B36" s="244" t="s">
        <v>154</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5"/>
      <c r="B37" s="77" t="s">
        <v>681</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5"/>
      <c r="B38" s="77" t="s">
        <v>611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4" t="s">
        <v>155</v>
      </c>
      <c r="B39" s="77" t="s">
        <v>609</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5"/>
      <c r="B40" s="77" t="s">
        <v>156</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5"/>
      <c r="B41" s="244" t="s">
        <v>157</v>
      </c>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4" t="s">
        <v>158</v>
      </c>
      <c r="B42" s="77" t="s">
        <v>615</v>
      </c>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5"/>
      <c r="B43" s="77" t="s">
        <v>616</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6.5" customHeight="1">
      <c r="A44" s="74" t="s">
        <v>159</v>
      </c>
      <c r="B44" s="244" t="s">
        <v>160</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6.5" customHeight="1">
      <c r="A45" s="74" t="s">
        <v>161</v>
      </c>
      <c r="B45" s="77" t="s">
        <v>682</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6.5" customHeight="1">
      <c r="A46" s="75"/>
      <c r="B46" s="77" t="s">
        <v>612</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6.5" customHeight="1">
      <c r="A47" s="74" t="s">
        <v>162</v>
      </c>
      <c r="B47" s="77" t="s">
        <v>163</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row r="48" spans="1:36" ht="16.5" customHeight="1">
      <c r="A48" s="74" t="s">
        <v>164</v>
      </c>
      <c r="B48" s="77" t="s">
        <v>165</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row>
    <row r="49" spans="1:36" ht="16.5" customHeight="1">
      <c r="A49" s="74" t="s">
        <v>166</v>
      </c>
      <c r="B49" s="77" t="s">
        <v>167</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row>
    <row r="50" spans="1:36" ht="16.5" customHeight="1">
      <c r="A50" s="75"/>
      <c r="B50" s="77" t="s">
        <v>168</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row>
    <row r="51" spans="1:36" ht="16.5" customHeight="1">
      <c r="A51" s="75"/>
      <c r="B51" s="77" t="s">
        <v>169</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row>
    <row r="52" spans="1:36" ht="16.5" customHeight="1">
      <c r="A52" s="74" t="s">
        <v>170</v>
      </c>
      <c r="B52" s="77" t="s">
        <v>303</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row>
    <row r="53" spans="1:36" ht="16.5" customHeight="1">
      <c r="A53" s="74" t="s">
        <v>171</v>
      </c>
      <c r="B53" s="77" t="s">
        <v>304</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row>
  </sheetData>
  <mergeCells count="31">
    <mergeCell ref="A3:AJ3"/>
    <mergeCell ref="A4:AJ4"/>
    <mergeCell ref="A31:J32"/>
    <mergeCell ref="K31:AJ32"/>
    <mergeCell ref="A14:B30"/>
    <mergeCell ref="C14:J14"/>
    <mergeCell ref="K14:AJ14"/>
    <mergeCell ref="C15:J16"/>
    <mergeCell ref="K15:AJ16"/>
    <mergeCell ref="C17:J19"/>
    <mergeCell ref="K17:AJ19"/>
    <mergeCell ref="C20:J22"/>
    <mergeCell ref="K20:AJ22"/>
    <mergeCell ref="C23:J24"/>
    <mergeCell ref="K23:AJ24"/>
    <mergeCell ref="C25:J27"/>
    <mergeCell ref="K25:AJ27"/>
    <mergeCell ref="C28:J30"/>
    <mergeCell ref="W12:AJ12"/>
    <mergeCell ref="B6:E6"/>
    <mergeCell ref="F6:T6"/>
    <mergeCell ref="B7:E7"/>
    <mergeCell ref="F7:T7"/>
    <mergeCell ref="B8:E8"/>
    <mergeCell ref="F8:T8"/>
    <mergeCell ref="B9:E9"/>
    <mergeCell ref="F9:T9"/>
    <mergeCell ref="B10:E10"/>
    <mergeCell ref="F10:T10"/>
    <mergeCell ref="Q12:V12"/>
    <mergeCell ref="K28:AJ30"/>
  </mergeCells>
  <phoneticPr fontId="4"/>
  <printOptions horizontalCentered="1"/>
  <pageMargins left="0.59055118110236227" right="0.39370078740157483" top="0.59055118110236227" bottom="0.39370078740157483" header="0.31496062992125984" footer="0.31496062992125984"/>
  <pageSetup paperSize="9" scale="9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I53"/>
  <sheetViews>
    <sheetView view="pageBreakPreview" zoomScaleNormal="100" zoomScaleSheetLayoutView="100" workbookViewId="0">
      <selection activeCell="B45" sqref="B45"/>
    </sheetView>
  </sheetViews>
  <sheetFormatPr defaultRowHeight="13"/>
  <cols>
    <col min="1" max="35" width="2.453125" style="69" customWidth="1"/>
    <col min="36" max="257" width="9" style="69"/>
    <col min="258" max="291" width="2.453125" style="69" customWidth="1"/>
    <col min="292" max="513" width="9" style="69"/>
    <col min="514" max="547" width="2.453125" style="69" customWidth="1"/>
    <col min="548" max="769" width="9" style="69"/>
    <col min="770" max="803" width="2.453125" style="69" customWidth="1"/>
    <col min="804" max="1025" width="9" style="69"/>
    <col min="1026" max="1059" width="2.453125" style="69" customWidth="1"/>
    <col min="1060" max="1281" width="9" style="69"/>
    <col min="1282" max="1315" width="2.453125" style="69" customWidth="1"/>
    <col min="1316" max="1537" width="9" style="69"/>
    <col min="1538" max="1571" width="2.453125" style="69" customWidth="1"/>
    <col min="1572" max="1793" width="9" style="69"/>
    <col min="1794" max="1827" width="2.453125" style="69" customWidth="1"/>
    <col min="1828" max="2049" width="9" style="69"/>
    <col min="2050" max="2083" width="2.453125" style="69" customWidth="1"/>
    <col min="2084" max="2305" width="9" style="69"/>
    <col min="2306" max="2339" width="2.453125" style="69" customWidth="1"/>
    <col min="2340" max="2561" width="9" style="69"/>
    <col min="2562" max="2595" width="2.453125" style="69" customWidth="1"/>
    <col min="2596" max="2817" width="9" style="69"/>
    <col min="2818" max="2851" width="2.453125" style="69" customWidth="1"/>
    <col min="2852" max="3073" width="9" style="69"/>
    <col min="3074" max="3107" width="2.453125" style="69" customWidth="1"/>
    <col min="3108" max="3329" width="9" style="69"/>
    <col min="3330" max="3363" width="2.453125" style="69" customWidth="1"/>
    <col min="3364" max="3585" width="9" style="69"/>
    <col min="3586" max="3619" width="2.453125" style="69" customWidth="1"/>
    <col min="3620" max="3841" width="9" style="69"/>
    <col min="3842" max="3875" width="2.453125" style="69" customWidth="1"/>
    <col min="3876" max="4097" width="9" style="69"/>
    <col min="4098" max="4131" width="2.453125" style="69" customWidth="1"/>
    <col min="4132" max="4353" width="9" style="69"/>
    <col min="4354" max="4387" width="2.453125" style="69" customWidth="1"/>
    <col min="4388" max="4609" width="9" style="69"/>
    <col min="4610" max="4643" width="2.453125" style="69" customWidth="1"/>
    <col min="4644" max="4865" width="9" style="69"/>
    <col min="4866" max="4899" width="2.453125" style="69" customWidth="1"/>
    <col min="4900" max="5121" width="9" style="69"/>
    <col min="5122" max="5155" width="2.453125" style="69" customWidth="1"/>
    <col min="5156" max="5377" width="9" style="69"/>
    <col min="5378" max="5411" width="2.453125" style="69" customWidth="1"/>
    <col min="5412" max="5633" width="9" style="69"/>
    <col min="5634" max="5667" width="2.453125" style="69" customWidth="1"/>
    <col min="5668" max="5889" width="9" style="69"/>
    <col min="5890" max="5923" width="2.453125" style="69" customWidth="1"/>
    <col min="5924" max="6145" width="9" style="69"/>
    <col min="6146" max="6179" width="2.453125" style="69" customWidth="1"/>
    <col min="6180" max="6401" width="9" style="69"/>
    <col min="6402" max="6435" width="2.453125" style="69" customWidth="1"/>
    <col min="6436" max="6657" width="9" style="69"/>
    <col min="6658" max="6691" width="2.453125" style="69" customWidth="1"/>
    <col min="6692" max="6913" width="9" style="69"/>
    <col min="6914" max="6947" width="2.453125" style="69" customWidth="1"/>
    <col min="6948" max="7169" width="9" style="69"/>
    <col min="7170" max="7203" width="2.453125" style="69" customWidth="1"/>
    <col min="7204" max="7425" width="9" style="69"/>
    <col min="7426" max="7459" width="2.453125" style="69" customWidth="1"/>
    <col min="7460" max="7681" width="9" style="69"/>
    <col min="7682" max="7715" width="2.453125" style="69" customWidth="1"/>
    <col min="7716" max="7937" width="9" style="69"/>
    <col min="7938" max="7971" width="2.453125" style="69" customWidth="1"/>
    <col min="7972" max="8193" width="9" style="69"/>
    <col min="8194" max="8227" width="2.453125" style="69" customWidth="1"/>
    <col min="8228" max="8449" width="9" style="69"/>
    <col min="8450" max="8483" width="2.453125" style="69" customWidth="1"/>
    <col min="8484" max="8705" width="9" style="69"/>
    <col min="8706" max="8739" width="2.453125" style="69" customWidth="1"/>
    <col min="8740" max="8961" width="9" style="69"/>
    <col min="8962" max="8995" width="2.453125" style="69" customWidth="1"/>
    <col min="8996" max="9217" width="9" style="69"/>
    <col min="9218" max="9251" width="2.453125" style="69" customWidth="1"/>
    <col min="9252" max="9473" width="9" style="69"/>
    <col min="9474" max="9507" width="2.453125" style="69" customWidth="1"/>
    <col min="9508" max="9729" width="9" style="69"/>
    <col min="9730" max="9763" width="2.453125" style="69" customWidth="1"/>
    <col min="9764" max="9985" width="9" style="69"/>
    <col min="9986" max="10019" width="2.453125" style="69" customWidth="1"/>
    <col min="10020" max="10241" width="9" style="69"/>
    <col min="10242" max="10275" width="2.453125" style="69" customWidth="1"/>
    <col min="10276" max="10497" width="9" style="69"/>
    <col min="10498" max="10531" width="2.453125" style="69" customWidth="1"/>
    <col min="10532" max="10753" width="9" style="69"/>
    <col min="10754" max="10787" width="2.453125" style="69" customWidth="1"/>
    <col min="10788" max="11009" width="9" style="69"/>
    <col min="11010" max="11043" width="2.453125" style="69" customWidth="1"/>
    <col min="11044" max="11265" width="9" style="69"/>
    <col min="11266" max="11299" width="2.453125" style="69" customWidth="1"/>
    <col min="11300" max="11521" width="9" style="69"/>
    <col min="11522" max="11555" width="2.453125" style="69" customWidth="1"/>
    <col min="11556" max="11777" width="9" style="69"/>
    <col min="11778" max="11811" width="2.453125" style="69" customWidth="1"/>
    <col min="11812" max="12033" width="9" style="69"/>
    <col min="12034" max="12067" width="2.453125" style="69" customWidth="1"/>
    <col min="12068" max="12289" width="9" style="69"/>
    <col min="12290" max="12323" width="2.453125" style="69" customWidth="1"/>
    <col min="12324" max="12545" width="9" style="69"/>
    <col min="12546" max="12579" width="2.453125" style="69" customWidth="1"/>
    <col min="12580" max="12801" width="9" style="69"/>
    <col min="12802" max="12835" width="2.453125" style="69" customWidth="1"/>
    <col min="12836" max="13057" width="9" style="69"/>
    <col min="13058" max="13091" width="2.453125" style="69" customWidth="1"/>
    <col min="13092" max="13313" width="9" style="69"/>
    <col min="13314" max="13347" width="2.453125" style="69" customWidth="1"/>
    <col min="13348" max="13569" width="9" style="69"/>
    <col min="13570" max="13603" width="2.453125" style="69" customWidth="1"/>
    <col min="13604" max="13825" width="9" style="69"/>
    <col min="13826" max="13859" width="2.453125" style="69" customWidth="1"/>
    <col min="13860" max="14081" width="9" style="69"/>
    <col min="14082" max="14115" width="2.453125" style="69" customWidth="1"/>
    <col min="14116" max="14337" width="9" style="69"/>
    <col min="14338" max="14371" width="2.453125" style="69" customWidth="1"/>
    <col min="14372" max="14593" width="9" style="69"/>
    <col min="14594" max="14627" width="2.453125" style="69" customWidth="1"/>
    <col min="14628" max="14849" width="9" style="69"/>
    <col min="14850" max="14883" width="2.453125" style="69" customWidth="1"/>
    <col min="14884" max="15105" width="9" style="69"/>
    <col min="15106" max="15139" width="2.453125" style="69" customWidth="1"/>
    <col min="15140" max="15361" width="9" style="69"/>
    <col min="15362" max="15395" width="2.453125" style="69" customWidth="1"/>
    <col min="15396" max="15617" width="9" style="69"/>
    <col min="15618" max="15651" width="2.453125" style="69" customWidth="1"/>
    <col min="15652" max="15873" width="9" style="69"/>
    <col min="15874" max="15907" width="2.453125" style="69" customWidth="1"/>
    <col min="15908" max="16129" width="9" style="69"/>
    <col min="16130" max="16163" width="2.453125" style="69" customWidth="1"/>
    <col min="16164" max="16384" width="9" style="69"/>
  </cols>
  <sheetData>
    <row r="1" spans="1:35" ht="15" customHeight="1">
      <c r="A1" s="69" t="s">
        <v>309</v>
      </c>
    </row>
    <row r="2" spans="1:35" ht="7.5" customHeight="1"/>
    <row r="3" spans="1:35" ht="15" customHeight="1">
      <c r="A3" s="537" t="s">
        <v>707</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row>
    <row r="4" spans="1:35" ht="7.5" customHeight="1"/>
    <row r="5" spans="1:35" ht="15" customHeight="1">
      <c r="B5" s="528" t="s">
        <v>82</v>
      </c>
      <c r="C5" s="528"/>
      <c r="D5" s="528"/>
      <c r="E5" s="528"/>
      <c r="F5" s="529">
        <f>別記様式第0号!G27</f>
        <v>0</v>
      </c>
      <c r="G5" s="529"/>
      <c r="H5" s="529"/>
      <c r="I5" s="529"/>
      <c r="J5" s="529"/>
      <c r="K5" s="529"/>
      <c r="L5" s="529"/>
      <c r="M5" s="529"/>
      <c r="N5" s="529"/>
      <c r="O5" s="529"/>
      <c r="P5" s="529"/>
      <c r="Q5" s="529"/>
      <c r="R5" s="529"/>
      <c r="S5" s="529"/>
    </row>
    <row r="6" spans="1:35" ht="15" customHeight="1">
      <c r="B6" s="530" t="s">
        <v>83</v>
      </c>
      <c r="C6" s="530"/>
      <c r="D6" s="530"/>
      <c r="E6" s="530"/>
      <c r="F6" s="531">
        <f>別記様式第0号!G30</f>
        <v>0</v>
      </c>
      <c r="G6" s="531"/>
      <c r="H6" s="531"/>
      <c r="I6" s="531"/>
      <c r="J6" s="531"/>
      <c r="K6" s="531"/>
      <c r="L6" s="531"/>
      <c r="M6" s="531"/>
      <c r="N6" s="531"/>
      <c r="O6" s="531"/>
      <c r="P6" s="531"/>
      <c r="Q6" s="531"/>
      <c r="R6" s="531"/>
      <c r="S6" s="531"/>
    </row>
    <row r="7" spans="1:35" ht="15" customHeight="1">
      <c r="B7" s="530" t="s">
        <v>84</v>
      </c>
      <c r="C7" s="530"/>
      <c r="D7" s="530"/>
      <c r="E7" s="530"/>
      <c r="F7" s="531">
        <f>別記様式第0号!G33</f>
        <v>0</v>
      </c>
      <c r="G7" s="531"/>
      <c r="H7" s="531"/>
      <c r="I7" s="531"/>
      <c r="J7" s="531"/>
      <c r="K7" s="531"/>
      <c r="L7" s="531"/>
      <c r="M7" s="531"/>
      <c r="N7" s="531"/>
      <c r="O7" s="531"/>
      <c r="P7" s="531"/>
      <c r="Q7" s="531"/>
      <c r="R7" s="531"/>
      <c r="S7" s="531"/>
    </row>
    <row r="8" spans="1:35" ht="15" customHeight="1">
      <c r="B8" s="530" t="s">
        <v>85</v>
      </c>
      <c r="C8" s="530"/>
      <c r="D8" s="530"/>
      <c r="E8" s="530"/>
      <c r="F8" s="531">
        <f>別記様式第0号!G36</f>
        <v>0</v>
      </c>
      <c r="G8" s="531"/>
      <c r="H8" s="531"/>
      <c r="I8" s="531"/>
      <c r="J8" s="531"/>
      <c r="K8" s="531"/>
      <c r="L8" s="531"/>
      <c r="M8" s="531"/>
      <c r="N8" s="531"/>
      <c r="O8" s="531"/>
      <c r="P8" s="531"/>
      <c r="Q8" s="531"/>
      <c r="R8" s="531"/>
      <c r="S8" s="531"/>
    </row>
    <row r="9" spans="1:35" ht="15" customHeight="1">
      <c r="B9" s="530" t="s">
        <v>86</v>
      </c>
      <c r="C9" s="530"/>
      <c r="D9" s="530"/>
      <c r="E9" s="530"/>
      <c r="F9" s="531">
        <f>別記様式第0号!G39</f>
        <v>0</v>
      </c>
      <c r="G9" s="531"/>
      <c r="H9" s="531"/>
      <c r="I9" s="531"/>
      <c r="J9" s="531"/>
      <c r="K9" s="531"/>
      <c r="L9" s="531"/>
      <c r="M9" s="531"/>
      <c r="N9" s="531"/>
      <c r="O9" s="531"/>
      <c r="P9" s="531"/>
      <c r="Q9" s="531"/>
      <c r="R9" s="531"/>
      <c r="S9" s="531"/>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2" t="s">
        <v>87</v>
      </c>
      <c r="Q11" s="532"/>
      <c r="R11" s="532"/>
      <c r="S11" s="532"/>
      <c r="T11" s="532"/>
      <c r="U11" s="532"/>
      <c r="V11" s="527">
        <f>別記様式第0号!H11</f>
        <v>0</v>
      </c>
      <c r="W11" s="527"/>
      <c r="X11" s="527"/>
      <c r="Y11" s="527"/>
      <c r="Z11" s="527"/>
      <c r="AA11" s="527"/>
      <c r="AB11" s="527"/>
      <c r="AC11" s="527"/>
      <c r="AD11" s="527"/>
      <c r="AE11" s="527"/>
      <c r="AF11" s="527"/>
      <c r="AG11" s="527"/>
      <c r="AH11" s="527"/>
      <c r="AI11" s="527"/>
    </row>
    <row r="12" spans="1:35" ht="11.25" customHeight="1"/>
    <row r="13" spans="1:35" ht="15" customHeight="1">
      <c r="A13" s="598" t="s">
        <v>730</v>
      </c>
      <c r="B13" s="599"/>
      <c r="C13" s="534" t="s">
        <v>172</v>
      </c>
      <c r="D13" s="534"/>
      <c r="E13" s="534"/>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534"/>
      <c r="AD13" s="534"/>
      <c r="AE13" s="534"/>
      <c r="AF13" s="534"/>
      <c r="AG13" s="534"/>
      <c r="AH13" s="534"/>
      <c r="AI13" s="534"/>
    </row>
    <row r="14" spans="1:35" ht="15" customHeight="1">
      <c r="A14" s="600"/>
      <c r="B14" s="601"/>
      <c r="C14" s="534"/>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534"/>
      <c r="AF14" s="534"/>
      <c r="AG14" s="534"/>
      <c r="AH14" s="534"/>
      <c r="AI14" s="534"/>
    </row>
    <row r="15" spans="1:35" ht="15" customHeight="1">
      <c r="A15" s="600"/>
      <c r="B15" s="601"/>
      <c r="C15" s="534" t="s">
        <v>173</v>
      </c>
      <c r="D15" s="534"/>
      <c r="E15" s="534"/>
      <c r="F15" s="534"/>
      <c r="G15" s="534"/>
      <c r="H15" s="534"/>
      <c r="I15" s="534"/>
      <c r="J15" s="534"/>
      <c r="K15" s="534" t="s">
        <v>174</v>
      </c>
      <c r="L15" s="534"/>
      <c r="M15" s="534"/>
      <c r="N15" s="534"/>
      <c r="O15" s="534"/>
      <c r="P15" s="534"/>
      <c r="Q15" s="534"/>
      <c r="R15" s="534"/>
      <c r="S15" s="534"/>
      <c r="T15" s="534"/>
      <c r="U15" s="534"/>
      <c r="V15" s="534"/>
      <c r="W15" s="534"/>
      <c r="X15" s="534"/>
      <c r="Y15" s="534"/>
      <c r="Z15" s="534"/>
      <c r="AA15" s="534"/>
      <c r="AB15" s="534"/>
      <c r="AC15" s="534"/>
      <c r="AD15" s="534"/>
      <c r="AE15" s="534"/>
      <c r="AF15" s="534"/>
      <c r="AG15" s="534"/>
      <c r="AH15" s="534"/>
      <c r="AI15" s="534"/>
    </row>
    <row r="16" spans="1:35" ht="15" customHeight="1">
      <c r="A16" s="600"/>
      <c r="B16" s="601"/>
      <c r="C16" s="534"/>
      <c r="D16" s="534"/>
      <c r="E16" s="534"/>
      <c r="F16" s="534"/>
      <c r="G16" s="534"/>
      <c r="H16" s="534"/>
      <c r="I16" s="534"/>
      <c r="J16" s="534"/>
      <c r="K16" s="534"/>
      <c r="L16" s="534"/>
      <c r="M16" s="534"/>
      <c r="N16" s="534"/>
      <c r="O16" s="534"/>
      <c r="P16" s="534"/>
      <c r="Q16" s="534"/>
      <c r="R16" s="534"/>
      <c r="S16" s="534"/>
      <c r="T16" s="534"/>
      <c r="U16" s="534"/>
      <c r="V16" s="534"/>
      <c r="W16" s="534"/>
      <c r="X16" s="534"/>
      <c r="Y16" s="534"/>
      <c r="Z16" s="534"/>
      <c r="AA16" s="534"/>
      <c r="AB16" s="534"/>
      <c r="AC16" s="534"/>
      <c r="AD16" s="534"/>
      <c r="AE16" s="534"/>
      <c r="AF16" s="534"/>
      <c r="AG16" s="534"/>
      <c r="AH16" s="534"/>
      <c r="AI16" s="534"/>
    </row>
    <row r="17" spans="1:35" ht="15" customHeight="1">
      <c r="A17" s="600"/>
      <c r="B17" s="601"/>
      <c r="C17" s="581" t="s">
        <v>175</v>
      </c>
      <c r="D17" s="582"/>
      <c r="E17" s="582"/>
      <c r="F17" s="582"/>
      <c r="G17" s="582"/>
      <c r="H17" s="582"/>
      <c r="I17" s="582"/>
      <c r="J17" s="583"/>
      <c r="K17" s="534"/>
      <c r="L17" s="534"/>
      <c r="M17" s="534"/>
      <c r="N17" s="534"/>
      <c r="O17" s="534"/>
      <c r="P17" s="534"/>
      <c r="Q17" s="534"/>
      <c r="R17" s="534"/>
      <c r="S17" s="534"/>
      <c r="T17" s="534"/>
      <c r="U17" s="534"/>
      <c r="V17" s="534"/>
      <c r="W17" s="534"/>
      <c r="X17" s="534"/>
      <c r="Y17" s="534"/>
      <c r="Z17" s="534"/>
      <c r="AA17" s="534"/>
      <c r="AB17" s="534"/>
      <c r="AC17" s="534"/>
      <c r="AD17" s="534"/>
      <c r="AE17" s="534"/>
      <c r="AF17" s="534"/>
      <c r="AG17" s="534"/>
      <c r="AH17" s="534"/>
      <c r="AI17" s="534"/>
    </row>
    <row r="18" spans="1:35" ht="15" customHeight="1">
      <c r="A18" s="600"/>
      <c r="B18" s="601"/>
      <c r="C18" s="584"/>
      <c r="D18" s="585"/>
      <c r="E18" s="585"/>
      <c r="F18" s="585"/>
      <c r="G18" s="585"/>
      <c r="H18" s="585"/>
      <c r="I18" s="585"/>
      <c r="J18" s="586"/>
      <c r="K18" s="534"/>
      <c r="L18" s="534"/>
      <c r="M18" s="534"/>
      <c r="N18" s="534"/>
      <c r="O18" s="534"/>
      <c r="P18" s="534"/>
      <c r="Q18" s="534"/>
      <c r="R18" s="534"/>
      <c r="S18" s="534"/>
      <c r="T18" s="534"/>
      <c r="U18" s="534"/>
      <c r="V18" s="534"/>
      <c r="W18" s="534"/>
      <c r="X18" s="534"/>
      <c r="Y18" s="534"/>
      <c r="Z18" s="534"/>
      <c r="AA18" s="534"/>
      <c r="AB18" s="534"/>
      <c r="AC18" s="534"/>
      <c r="AD18" s="534"/>
      <c r="AE18" s="534"/>
      <c r="AF18" s="534"/>
      <c r="AG18" s="534"/>
      <c r="AH18" s="534"/>
      <c r="AI18" s="534"/>
    </row>
    <row r="19" spans="1:35" ht="15" customHeight="1">
      <c r="A19" s="600"/>
      <c r="B19" s="601"/>
      <c r="C19" s="584"/>
      <c r="D19" s="585"/>
      <c r="E19" s="585"/>
      <c r="F19" s="585"/>
      <c r="G19" s="585"/>
      <c r="H19" s="585"/>
      <c r="I19" s="585"/>
      <c r="J19" s="586"/>
      <c r="K19" s="534"/>
      <c r="L19" s="534"/>
      <c r="M19" s="534"/>
      <c r="N19" s="534"/>
      <c r="O19" s="534"/>
      <c r="P19" s="534"/>
      <c r="Q19" s="534"/>
      <c r="R19" s="534"/>
      <c r="S19" s="534"/>
      <c r="T19" s="534"/>
      <c r="U19" s="534"/>
      <c r="V19" s="534"/>
      <c r="W19" s="534"/>
      <c r="X19" s="534"/>
      <c r="Y19" s="534"/>
      <c r="Z19" s="534"/>
      <c r="AA19" s="534"/>
      <c r="AB19" s="534"/>
      <c r="AC19" s="534"/>
      <c r="AD19" s="534"/>
      <c r="AE19" s="534"/>
      <c r="AF19" s="534"/>
      <c r="AG19" s="534"/>
      <c r="AH19" s="534"/>
      <c r="AI19" s="534"/>
    </row>
    <row r="20" spans="1:35" ht="15" customHeight="1">
      <c r="A20" s="600"/>
      <c r="B20" s="601"/>
      <c r="C20" s="584"/>
      <c r="D20" s="585"/>
      <c r="E20" s="585"/>
      <c r="F20" s="585"/>
      <c r="G20" s="585"/>
      <c r="H20" s="585"/>
      <c r="I20" s="585"/>
      <c r="J20" s="586"/>
      <c r="K20" s="534"/>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4"/>
      <c r="AI20" s="534"/>
    </row>
    <row r="21" spans="1:35" ht="15" customHeight="1">
      <c r="A21" s="600"/>
      <c r="B21" s="601"/>
      <c r="C21" s="584"/>
      <c r="D21" s="585"/>
      <c r="E21" s="585"/>
      <c r="F21" s="585"/>
      <c r="G21" s="585"/>
      <c r="H21" s="585"/>
      <c r="I21" s="585"/>
      <c r="J21" s="586"/>
      <c r="K21" s="534"/>
      <c r="L21" s="534"/>
      <c r="M21" s="534"/>
      <c r="N21" s="534"/>
      <c r="O21" s="534"/>
      <c r="P21" s="534"/>
      <c r="Q21" s="534"/>
      <c r="R21" s="534"/>
      <c r="S21" s="534"/>
      <c r="T21" s="534"/>
      <c r="U21" s="534"/>
      <c r="V21" s="534"/>
      <c r="W21" s="534"/>
      <c r="X21" s="534"/>
      <c r="Y21" s="534"/>
      <c r="Z21" s="534"/>
      <c r="AA21" s="534"/>
      <c r="AB21" s="534"/>
      <c r="AC21" s="534"/>
      <c r="AD21" s="534"/>
      <c r="AE21" s="534"/>
      <c r="AF21" s="534"/>
      <c r="AG21" s="534"/>
      <c r="AH21" s="534"/>
      <c r="AI21" s="534"/>
    </row>
    <row r="22" spans="1:35" ht="15" customHeight="1">
      <c r="A22" s="600"/>
      <c r="B22" s="601"/>
      <c r="C22" s="584"/>
      <c r="D22" s="585"/>
      <c r="E22" s="585"/>
      <c r="F22" s="585"/>
      <c r="G22" s="585"/>
      <c r="H22" s="585"/>
      <c r="I22" s="585"/>
      <c r="J22" s="586"/>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4"/>
      <c r="AI22" s="534"/>
    </row>
    <row r="23" spans="1:35" ht="15" customHeight="1">
      <c r="A23" s="600"/>
      <c r="B23" s="601"/>
      <c r="C23" s="584"/>
      <c r="D23" s="585"/>
      <c r="E23" s="585"/>
      <c r="F23" s="585"/>
      <c r="G23" s="585"/>
      <c r="H23" s="585"/>
      <c r="I23" s="585"/>
      <c r="J23" s="586"/>
      <c r="K23" s="534"/>
      <c r="L23" s="534"/>
      <c r="M23" s="534"/>
      <c r="N23" s="534"/>
      <c r="O23" s="534"/>
      <c r="P23" s="534"/>
      <c r="Q23" s="534"/>
      <c r="R23" s="534"/>
      <c r="S23" s="534"/>
      <c r="T23" s="534"/>
      <c r="U23" s="534"/>
      <c r="V23" s="534"/>
      <c r="W23" s="534"/>
      <c r="X23" s="534"/>
      <c r="Y23" s="534"/>
      <c r="Z23" s="534"/>
      <c r="AA23" s="534"/>
      <c r="AB23" s="534"/>
      <c r="AC23" s="534"/>
      <c r="AD23" s="534"/>
      <c r="AE23" s="534"/>
      <c r="AF23" s="534"/>
      <c r="AG23" s="534"/>
      <c r="AH23" s="534"/>
      <c r="AI23" s="534"/>
    </row>
    <row r="24" spans="1:35" ht="15" customHeight="1">
      <c r="A24" s="600"/>
      <c r="B24" s="601"/>
      <c r="C24" s="587"/>
      <c r="D24" s="588"/>
      <c r="E24" s="588"/>
      <c r="F24" s="588"/>
      <c r="G24" s="588"/>
      <c r="H24" s="588"/>
      <c r="I24" s="588"/>
      <c r="J24" s="589"/>
      <c r="K24" s="534"/>
      <c r="L24" s="534"/>
      <c r="M24" s="534"/>
      <c r="N24" s="534"/>
      <c r="O24" s="534"/>
      <c r="P24" s="534"/>
      <c r="Q24" s="534"/>
      <c r="R24" s="534"/>
      <c r="S24" s="534"/>
      <c r="T24" s="534"/>
      <c r="U24" s="534"/>
      <c r="V24" s="534"/>
      <c r="W24" s="534"/>
      <c r="X24" s="534"/>
      <c r="Y24" s="534"/>
      <c r="Z24" s="534"/>
      <c r="AA24" s="534"/>
      <c r="AB24" s="534"/>
      <c r="AC24" s="534"/>
      <c r="AD24" s="534"/>
      <c r="AE24" s="534"/>
      <c r="AF24" s="534"/>
      <c r="AG24" s="534"/>
      <c r="AH24" s="534"/>
      <c r="AI24" s="534"/>
    </row>
    <row r="25" spans="1:35" ht="15" customHeight="1">
      <c r="A25" s="600"/>
      <c r="B25" s="601"/>
      <c r="C25" s="590" t="s">
        <v>176</v>
      </c>
      <c r="D25" s="591"/>
      <c r="E25" s="591"/>
      <c r="F25" s="591"/>
      <c r="G25" s="591"/>
      <c r="H25" s="591"/>
      <c r="I25" s="591"/>
      <c r="J25" s="592"/>
      <c r="K25" s="534"/>
      <c r="L25" s="534"/>
      <c r="M25" s="534"/>
      <c r="N25" s="534"/>
      <c r="O25" s="534"/>
      <c r="P25" s="534"/>
      <c r="Q25" s="534"/>
      <c r="R25" s="534"/>
      <c r="S25" s="534"/>
      <c r="T25" s="534"/>
      <c r="U25" s="534"/>
      <c r="V25" s="534"/>
      <c r="W25" s="534"/>
      <c r="X25" s="534"/>
      <c r="Y25" s="534"/>
      <c r="Z25" s="534"/>
      <c r="AA25" s="534"/>
      <c r="AB25" s="534"/>
      <c r="AC25" s="534"/>
      <c r="AD25" s="534"/>
      <c r="AE25" s="534"/>
      <c r="AF25" s="534"/>
      <c r="AG25" s="534"/>
      <c r="AH25" s="534"/>
      <c r="AI25" s="534"/>
    </row>
    <row r="26" spans="1:35" ht="15" customHeight="1">
      <c r="A26" s="600"/>
      <c r="B26" s="601"/>
      <c r="C26" s="593"/>
      <c r="D26" s="594"/>
      <c r="E26" s="594"/>
      <c r="F26" s="594"/>
      <c r="G26" s="594"/>
      <c r="H26" s="594"/>
      <c r="I26" s="594"/>
      <c r="J26" s="595"/>
      <c r="K26" s="534"/>
      <c r="L26" s="534"/>
      <c r="M26" s="534"/>
      <c r="N26" s="534"/>
      <c r="O26" s="534"/>
      <c r="P26" s="534"/>
      <c r="Q26" s="534"/>
      <c r="R26" s="534"/>
      <c r="S26" s="534"/>
      <c r="T26" s="534"/>
      <c r="U26" s="534"/>
      <c r="V26" s="534"/>
      <c r="W26" s="534"/>
      <c r="X26" s="534"/>
      <c r="Y26" s="534"/>
      <c r="Z26" s="534"/>
      <c r="AA26" s="534"/>
      <c r="AB26" s="534"/>
      <c r="AC26" s="534"/>
      <c r="AD26" s="534"/>
      <c r="AE26" s="534"/>
      <c r="AF26" s="534"/>
      <c r="AG26" s="534"/>
      <c r="AH26" s="534"/>
      <c r="AI26" s="534"/>
    </row>
    <row r="27" spans="1:35" ht="15" customHeight="1">
      <c r="A27" s="602"/>
      <c r="B27" s="603"/>
      <c r="C27" s="596"/>
      <c r="D27" s="532"/>
      <c r="E27" s="532"/>
      <c r="F27" s="532"/>
      <c r="G27" s="532"/>
      <c r="H27" s="532"/>
      <c r="I27" s="532"/>
      <c r="J27" s="597"/>
      <c r="K27" s="534"/>
      <c r="L27" s="534"/>
      <c r="M27" s="534"/>
      <c r="N27" s="534"/>
      <c r="O27" s="534"/>
      <c r="P27" s="534"/>
      <c r="Q27" s="534"/>
      <c r="R27" s="534"/>
      <c r="S27" s="534"/>
      <c r="T27" s="534"/>
      <c r="U27" s="534"/>
      <c r="V27" s="534"/>
      <c r="W27" s="534"/>
      <c r="X27" s="534"/>
      <c r="Y27" s="534"/>
      <c r="Z27" s="534"/>
      <c r="AA27" s="534"/>
      <c r="AB27" s="534"/>
      <c r="AC27" s="534"/>
      <c r="AD27" s="534"/>
      <c r="AE27" s="534"/>
      <c r="AF27" s="534"/>
      <c r="AG27" s="534"/>
      <c r="AH27" s="534"/>
      <c r="AI27" s="534"/>
    </row>
    <row r="28" spans="1:35" ht="15" customHeight="1">
      <c r="A28" s="598" t="s">
        <v>731</v>
      </c>
      <c r="B28" s="599"/>
      <c r="C28" s="534" t="s">
        <v>172</v>
      </c>
      <c r="D28" s="534"/>
      <c r="E28" s="534"/>
      <c r="F28" s="534"/>
      <c r="G28" s="534"/>
      <c r="H28" s="534"/>
      <c r="I28" s="534"/>
      <c r="J28" s="534"/>
      <c r="K28" s="534"/>
      <c r="L28" s="534"/>
      <c r="M28" s="534"/>
      <c r="N28" s="534"/>
      <c r="O28" s="534"/>
      <c r="P28" s="534"/>
      <c r="Q28" s="534"/>
      <c r="R28" s="534"/>
      <c r="S28" s="534"/>
      <c r="T28" s="534"/>
      <c r="U28" s="534"/>
      <c r="V28" s="534"/>
      <c r="W28" s="534"/>
      <c r="X28" s="534"/>
      <c r="Y28" s="534"/>
      <c r="Z28" s="534"/>
      <c r="AA28" s="534"/>
      <c r="AB28" s="534"/>
      <c r="AC28" s="534"/>
      <c r="AD28" s="534"/>
      <c r="AE28" s="534"/>
      <c r="AF28" s="534"/>
      <c r="AG28" s="534"/>
      <c r="AH28" s="534"/>
      <c r="AI28" s="534"/>
    </row>
    <row r="29" spans="1:35" ht="15" customHeight="1">
      <c r="A29" s="600"/>
      <c r="B29" s="601"/>
      <c r="C29" s="534"/>
      <c r="D29" s="534"/>
      <c r="E29" s="534"/>
      <c r="F29" s="534"/>
      <c r="G29" s="534"/>
      <c r="H29" s="534"/>
      <c r="I29" s="534"/>
      <c r="J29" s="534"/>
      <c r="K29" s="534"/>
      <c r="L29" s="534"/>
      <c r="M29" s="534"/>
      <c r="N29" s="534"/>
      <c r="O29" s="534"/>
      <c r="P29" s="534"/>
      <c r="Q29" s="534"/>
      <c r="R29" s="534"/>
      <c r="S29" s="534"/>
      <c r="T29" s="534"/>
      <c r="U29" s="534"/>
      <c r="V29" s="534"/>
      <c r="W29" s="534"/>
      <c r="X29" s="534"/>
      <c r="Y29" s="534"/>
      <c r="Z29" s="534"/>
      <c r="AA29" s="534"/>
      <c r="AB29" s="534"/>
      <c r="AC29" s="534"/>
      <c r="AD29" s="534"/>
      <c r="AE29" s="534"/>
      <c r="AF29" s="534"/>
      <c r="AG29" s="534"/>
      <c r="AH29" s="534"/>
      <c r="AI29" s="534"/>
    </row>
    <row r="30" spans="1:35" ht="15" customHeight="1">
      <c r="A30" s="600"/>
      <c r="B30" s="601"/>
      <c r="C30" s="534" t="s">
        <v>173</v>
      </c>
      <c r="D30" s="534"/>
      <c r="E30" s="534"/>
      <c r="F30" s="534"/>
      <c r="G30" s="534"/>
      <c r="H30" s="534"/>
      <c r="I30" s="534"/>
      <c r="J30" s="534"/>
      <c r="K30" s="534" t="s">
        <v>174</v>
      </c>
      <c r="L30" s="534"/>
      <c r="M30" s="534"/>
      <c r="N30" s="534"/>
      <c r="O30" s="534"/>
      <c r="P30" s="534"/>
      <c r="Q30" s="534"/>
      <c r="R30" s="534"/>
      <c r="S30" s="534"/>
      <c r="T30" s="534"/>
      <c r="U30" s="534"/>
      <c r="V30" s="534"/>
      <c r="W30" s="534"/>
      <c r="X30" s="534"/>
      <c r="Y30" s="534"/>
      <c r="Z30" s="534"/>
      <c r="AA30" s="534"/>
      <c r="AB30" s="534"/>
      <c r="AC30" s="534"/>
      <c r="AD30" s="534"/>
      <c r="AE30" s="534"/>
      <c r="AF30" s="534"/>
      <c r="AG30" s="534"/>
      <c r="AH30" s="534"/>
      <c r="AI30" s="534"/>
    </row>
    <row r="31" spans="1:35" ht="15" customHeight="1">
      <c r="A31" s="600"/>
      <c r="B31" s="601"/>
      <c r="C31" s="534"/>
      <c r="D31" s="534"/>
      <c r="E31" s="534"/>
      <c r="F31" s="534"/>
      <c r="G31" s="534"/>
      <c r="H31" s="534"/>
      <c r="I31" s="534"/>
      <c r="J31" s="534"/>
      <c r="K31" s="534"/>
      <c r="L31" s="534"/>
      <c r="M31" s="534"/>
      <c r="N31" s="534"/>
      <c r="O31" s="534"/>
      <c r="P31" s="534"/>
      <c r="Q31" s="534"/>
      <c r="R31" s="534"/>
      <c r="S31" s="534"/>
      <c r="T31" s="534"/>
      <c r="U31" s="534"/>
      <c r="V31" s="534"/>
      <c r="W31" s="534"/>
      <c r="X31" s="534"/>
      <c r="Y31" s="534"/>
      <c r="Z31" s="534"/>
      <c r="AA31" s="534"/>
      <c r="AB31" s="534"/>
      <c r="AC31" s="534"/>
      <c r="AD31" s="534"/>
      <c r="AE31" s="534"/>
      <c r="AF31" s="534"/>
      <c r="AG31" s="534"/>
      <c r="AH31" s="534"/>
      <c r="AI31" s="534"/>
    </row>
    <row r="32" spans="1:35" ht="15" customHeight="1">
      <c r="A32" s="600"/>
      <c r="B32" s="601"/>
      <c r="C32" s="581" t="s">
        <v>175</v>
      </c>
      <c r="D32" s="582"/>
      <c r="E32" s="582"/>
      <c r="F32" s="582"/>
      <c r="G32" s="582"/>
      <c r="H32" s="582"/>
      <c r="I32" s="582"/>
      <c r="J32" s="583"/>
      <c r="K32" s="534"/>
      <c r="L32" s="534"/>
      <c r="M32" s="534"/>
      <c r="N32" s="534"/>
      <c r="O32" s="534"/>
      <c r="P32" s="534"/>
      <c r="Q32" s="534"/>
      <c r="R32" s="534"/>
      <c r="S32" s="534"/>
      <c r="T32" s="534"/>
      <c r="U32" s="534"/>
      <c r="V32" s="534"/>
      <c r="W32" s="534"/>
      <c r="X32" s="534"/>
      <c r="Y32" s="534"/>
      <c r="Z32" s="534"/>
      <c r="AA32" s="534"/>
      <c r="AB32" s="534"/>
      <c r="AC32" s="534"/>
      <c r="AD32" s="534"/>
      <c r="AE32" s="534"/>
      <c r="AF32" s="534"/>
      <c r="AG32" s="534"/>
      <c r="AH32" s="534"/>
      <c r="AI32" s="534"/>
    </row>
    <row r="33" spans="1:35" ht="15" customHeight="1">
      <c r="A33" s="600"/>
      <c r="B33" s="601"/>
      <c r="C33" s="584"/>
      <c r="D33" s="585"/>
      <c r="E33" s="585"/>
      <c r="F33" s="585"/>
      <c r="G33" s="585"/>
      <c r="H33" s="585"/>
      <c r="I33" s="585"/>
      <c r="J33" s="586"/>
      <c r="K33" s="534"/>
      <c r="L33" s="534"/>
      <c r="M33" s="534"/>
      <c r="N33" s="534"/>
      <c r="O33" s="534"/>
      <c r="P33" s="534"/>
      <c r="Q33" s="534"/>
      <c r="R33" s="534"/>
      <c r="S33" s="534"/>
      <c r="T33" s="534"/>
      <c r="U33" s="534"/>
      <c r="V33" s="534"/>
      <c r="W33" s="534"/>
      <c r="X33" s="534"/>
      <c r="Y33" s="534"/>
      <c r="Z33" s="534"/>
      <c r="AA33" s="534"/>
      <c r="AB33" s="534"/>
      <c r="AC33" s="534"/>
      <c r="AD33" s="534"/>
      <c r="AE33" s="534"/>
      <c r="AF33" s="534"/>
      <c r="AG33" s="534"/>
      <c r="AH33" s="534"/>
      <c r="AI33" s="534"/>
    </row>
    <row r="34" spans="1:35" ht="15" customHeight="1">
      <c r="A34" s="600"/>
      <c r="B34" s="601"/>
      <c r="C34" s="584"/>
      <c r="D34" s="585"/>
      <c r="E34" s="585"/>
      <c r="F34" s="585"/>
      <c r="G34" s="585"/>
      <c r="H34" s="585"/>
      <c r="I34" s="585"/>
      <c r="J34" s="586"/>
      <c r="K34" s="534"/>
      <c r="L34" s="534"/>
      <c r="M34" s="534"/>
      <c r="N34" s="534"/>
      <c r="O34" s="534"/>
      <c r="P34" s="534"/>
      <c r="Q34" s="534"/>
      <c r="R34" s="534"/>
      <c r="S34" s="534"/>
      <c r="T34" s="534"/>
      <c r="U34" s="534"/>
      <c r="V34" s="534"/>
      <c r="W34" s="534"/>
      <c r="X34" s="534"/>
      <c r="Y34" s="534"/>
      <c r="Z34" s="534"/>
      <c r="AA34" s="534"/>
      <c r="AB34" s="534"/>
      <c r="AC34" s="534"/>
      <c r="AD34" s="534"/>
      <c r="AE34" s="534"/>
      <c r="AF34" s="534"/>
      <c r="AG34" s="534"/>
      <c r="AH34" s="534"/>
      <c r="AI34" s="534"/>
    </row>
    <row r="35" spans="1:35" ht="15" customHeight="1">
      <c r="A35" s="600"/>
      <c r="B35" s="601"/>
      <c r="C35" s="584"/>
      <c r="D35" s="585"/>
      <c r="E35" s="585"/>
      <c r="F35" s="585"/>
      <c r="G35" s="585"/>
      <c r="H35" s="585"/>
      <c r="I35" s="585"/>
      <c r="J35" s="586"/>
      <c r="K35" s="534"/>
      <c r="L35" s="534"/>
      <c r="M35" s="534"/>
      <c r="N35" s="534"/>
      <c r="O35" s="534"/>
      <c r="P35" s="534"/>
      <c r="Q35" s="534"/>
      <c r="R35" s="534"/>
      <c r="S35" s="534"/>
      <c r="T35" s="534"/>
      <c r="U35" s="534"/>
      <c r="V35" s="534"/>
      <c r="W35" s="534"/>
      <c r="X35" s="534"/>
      <c r="Y35" s="534"/>
      <c r="Z35" s="534"/>
      <c r="AA35" s="534"/>
      <c r="AB35" s="534"/>
      <c r="AC35" s="534"/>
      <c r="AD35" s="534"/>
      <c r="AE35" s="534"/>
      <c r="AF35" s="534"/>
      <c r="AG35" s="534"/>
      <c r="AH35" s="534"/>
      <c r="AI35" s="534"/>
    </row>
    <row r="36" spans="1:35" ht="15" customHeight="1">
      <c r="A36" s="600"/>
      <c r="B36" s="601"/>
      <c r="C36" s="584"/>
      <c r="D36" s="585"/>
      <c r="E36" s="585"/>
      <c r="F36" s="585"/>
      <c r="G36" s="585"/>
      <c r="H36" s="585"/>
      <c r="I36" s="585"/>
      <c r="J36" s="586"/>
      <c r="K36" s="534"/>
      <c r="L36" s="534"/>
      <c r="M36" s="534"/>
      <c r="N36" s="534"/>
      <c r="O36" s="534"/>
      <c r="P36" s="534"/>
      <c r="Q36" s="534"/>
      <c r="R36" s="534"/>
      <c r="S36" s="534"/>
      <c r="T36" s="534"/>
      <c r="U36" s="534"/>
      <c r="V36" s="534"/>
      <c r="W36" s="534"/>
      <c r="X36" s="534"/>
      <c r="Y36" s="534"/>
      <c r="Z36" s="534"/>
      <c r="AA36" s="534"/>
      <c r="AB36" s="534"/>
      <c r="AC36" s="534"/>
      <c r="AD36" s="534"/>
      <c r="AE36" s="534"/>
      <c r="AF36" s="534"/>
      <c r="AG36" s="534"/>
      <c r="AH36" s="534"/>
      <c r="AI36" s="534"/>
    </row>
    <row r="37" spans="1:35" ht="15" customHeight="1">
      <c r="A37" s="600"/>
      <c r="B37" s="601"/>
      <c r="C37" s="584"/>
      <c r="D37" s="585"/>
      <c r="E37" s="585"/>
      <c r="F37" s="585"/>
      <c r="G37" s="585"/>
      <c r="H37" s="585"/>
      <c r="I37" s="585"/>
      <c r="J37" s="586"/>
      <c r="K37" s="534"/>
      <c r="L37" s="534"/>
      <c r="M37" s="534"/>
      <c r="N37" s="534"/>
      <c r="O37" s="534"/>
      <c r="P37" s="534"/>
      <c r="Q37" s="534"/>
      <c r="R37" s="534"/>
      <c r="S37" s="534"/>
      <c r="T37" s="534"/>
      <c r="U37" s="534"/>
      <c r="V37" s="534"/>
      <c r="W37" s="534"/>
      <c r="X37" s="534"/>
      <c r="Y37" s="534"/>
      <c r="Z37" s="534"/>
      <c r="AA37" s="534"/>
      <c r="AB37" s="534"/>
      <c r="AC37" s="534"/>
      <c r="AD37" s="534"/>
      <c r="AE37" s="534"/>
      <c r="AF37" s="534"/>
      <c r="AG37" s="534"/>
      <c r="AH37" s="534"/>
      <c r="AI37" s="534"/>
    </row>
    <row r="38" spans="1:35" ht="15" customHeight="1">
      <c r="A38" s="600"/>
      <c r="B38" s="601"/>
      <c r="C38" s="584"/>
      <c r="D38" s="585"/>
      <c r="E38" s="585"/>
      <c r="F38" s="585"/>
      <c r="G38" s="585"/>
      <c r="H38" s="585"/>
      <c r="I38" s="585"/>
      <c r="J38" s="586"/>
      <c r="K38" s="534"/>
      <c r="L38" s="534"/>
      <c r="M38" s="534"/>
      <c r="N38" s="534"/>
      <c r="O38" s="534"/>
      <c r="P38" s="534"/>
      <c r="Q38" s="534"/>
      <c r="R38" s="534"/>
      <c r="S38" s="534"/>
      <c r="T38" s="534"/>
      <c r="U38" s="534"/>
      <c r="V38" s="534"/>
      <c r="W38" s="534"/>
      <c r="X38" s="534"/>
      <c r="Y38" s="534"/>
      <c r="Z38" s="534"/>
      <c r="AA38" s="534"/>
      <c r="AB38" s="534"/>
      <c r="AC38" s="534"/>
      <c r="AD38" s="534"/>
      <c r="AE38" s="534"/>
      <c r="AF38" s="534"/>
      <c r="AG38" s="534"/>
      <c r="AH38" s="534"/>
      <c r="AI38" s="534"/>
    </row>
    <row r="39" spans="1:35" ht="15" customHeight="1">
      <c r="A39" s="600"/>
      <c r="B39" s="601"/>
      <c r="C39" s="587"/>
      <c r="D39" s="588"/>
      <c r="E39" s="588"/>
      <c r="F39" s="588"/>
      <c r="G39" s="588"/>
      <c r="H39" s="588"/>
      <c r="I39" s="588"/>
      <c r="J39" s="589"/>
      <c r="K39" s="534"/>
      <c r="L39" s="534"/>
      <c r="M39" s="534"/>
      <c r="N39" s="534"/>
      <c r="O39" s="534"/>
      <c r="P39" s="534"/>
      <c r="Q39" s="534"/>
      <c r="R39" s="534"/>
      <c r="S39" s="534"/>
      <c r="T39" s="534"/>
      <c r="U39" s="534"/>
      <c r="V39" s="534"/>
      <c r="W39" s="534"/>
      <c r="X39" s="534"/>
      <c r="Y39" s="534"/>
      <c r="Z39" s="534"/>
      <c r="AA39" s="534"/>
      <c r="AB39" s="534"/>
      <c r="AC39" s="534"/>
      <c r="AD39" s="534"/>
      <c r="AE39" s="534"/>
      <c r="AF39" s="534"/>
      <c r="AG39" s="534"/>
      <c r="AH39" s="534"/>
      <c r="AI39" s="534"/>
    </row>
    <row r="40" spans="1:35" ht="15" customHeight="1">
      <c r="A40" s="600"/>
      <c r="B40" s="601"/>
      <c r="C40" s="590" t="s">
        <v>176</v>
      </c>
      <c r="D40" s="591"/>
      <c r="E40" s="591"/>
      <c r="F40" s="591"/>
      <c r="G40" s="591"/>
      <c r="H40" s="591"/>
      <c r="I40" s="591"/>
      <c r="J40" s="592"/>
      <c r="K40" s="534"/>
      <c r="L40" s="534"/>
      <c r="M40" s="534"/>
      <c r="N40" s="534"/>
      <c r="O40" s="534"/>
      <c r="P40" s="534"/>
      <c r="Q40" s="534"/>
      <c r="R40" s="534"/>
      <c r="S40" s="534"/>
      <c r="T40" s="534"/>
      <c r="U40" s="534"/>
      <c r="V40" s="534"/>
      <c r="W40" s="534"/>
      <c r="X40" s="534"/>
      <c r="Y40" s="534"/>
      <c r="Z40" s="534"/>
      <c r="AA40" s="534"/>
      <c r="AB40" s="534"/>
      <c r="AC40" s="534"/>
      <c r="AD40" s="534"/>
      <c r="AE40" s="534"/>
      <c r="AF40" s="534"/>
      <c r="AG40" s="534"/>
      <c r="AH40" s="534"/>
      <c r="AI40" s="534"/>
    </row>
    <row r="41" spans="1:35" ht="15" customHeight="1">
      <c r="A41" s="600"/>
      <c r="B41" s="601"/>
      <c r="C41" s="593"/>
      <c r="D41" s="594"/>
      <c r="E41" s="594"/>
      <c r="F41" s="594"/>
      <c r="G41" s="594"/>
      <c r="H41" s="594"/>
      <c r="I41" s="594"/>
      <c r="J41" s="595"/>
      <c r="K41" s="534"/>
      <c r="L41" s="534"/>
      <c r="M41" s="534"/>
      <c r="N41" s="534"/>
      <c r="O41" s="534"/>
      <c r="P41" s="534"/>
      <c r="Q41" s="534"/>
      <c r="R41" s="534"/>
      <c r="S41" s="534"/>
      <c r="T41" s="534"/>
      <c r="U41" s="534"/>
      <c r="V41" s="534"/>
      <c r="W41" s="534"/>
      <c r="X41" s="534"/>
      <c r="Y41" s="534"/>
      <c r="Z41" s="534"/>
      <c r="AA41" s="534"/>
      <c r="AB41" s="534"/>
      <c r="AC41" s="534"/>
      <c r="AD41" s="534"/>
      <c r="AE41" s="534"/>
      <c r="AF41" s="534"/>
      <c r="AG41" s="534"/>
      <c r="AH41" s="534"/>
      <c r="AI41" s="534"/>
    </row>
    <row r="42" spans="1:35" ht="15" customHeight="1">
      <c r="A42" s="602"/>
      <c r="B42" s="603"/>
      <c r="C42" s="596"/>
      <c r="D42" s="532"/>
      <c r="E42" s="532"/>
      <c r="F42" s="532"/>
      <c r="G42" s="532"/>
      <c r="H42" s="532"/>
      <c r="I42" s="532"/>
      <c r="J42" s="597"/>
      <c r="K42" s="534"/>
      <c r="L42" s="534"/>
      <c r="M42" s="534"/>
      <c r="N42" s="534"/>
      <c r="O42" s="534"/>
      <c r="P42" s="534"/>
      <c r="Q42" s="534"/>
      <c r="R42" s="534"/>
      <c r="S42" s="534"/>
      <c r="T42" s="534"/>
      <c r="U42" s="534"/>
      <c r="V42" s="534"/>
      <c r="W42" s="534"/>
      <c r="X42" s="534"/>
      <c r="Y42" s="534"/>
      <c r="Z42" s="534"/>
      <c r="AA42" s="534"/>
      <c r="AB42" s="534"/>
      <c r="AC42" s="534"/>
      <c r="AD42" s="534"/>
      <c r="AE42" s="534"/>
      <c r="AF42" s="534"/>
      <c r="AG42" s="534"/>
      <c r="AH42" s="534"/>
      <c r="AI42" s="534"/>
    </row>
    <row r="43" spans="1:35" ht="18.75" customHeight="1">
      <c r="A43" s="72" t="s">
        <v>100</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152</v>
      </c>
      <c r="B44" s="78" t="s">
        <v>743</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5"/>
      <c r="B45" s="77" t="s">
        <v>683</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153</v>
      </c>
      <c r="B46" s="77" t="s">
        <v>177</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155</v>
      </c>
      <c r="B47" s="77" t="s">
        <v>178</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c r="B48" s="77" t="s">
        <v>179</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158</v>
      </c>
      <c r="B49" s="77" t="s">
        <v>180</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c r="B50" s="77" t="s">
        <v>181</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4"/>
      <c r="B51" s="77" t="s">
        <v>684</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159</v>
      </c>
      <c r="B52" s="77" t="s">
        <v>182</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74" t="s">
        <v>161</v>
      </c>
      <c r="B53" s="77" t="s">
        <v>183</v>
      </c>
      <c r="C53" s="77"/>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sheetData>
  <mergeCells count="31">
    <mergeCell ref="A3:AI3"/>
    <mergeCell ref="A28:B42"/>
    <mergeCell ref="C28:J29"/>
    <mergeCell ref="K28:AI29"/>
    <mergeCell ref="C30:J31"/>
    <mergeCell ref="K30:AI31"/>
    <mergeCell ref="C32:J39"/>
    <mergeCell ref="K32:AI39"/>
    <mergeCell ref="C40:J42"/>
    <mergeCell ref="K40:AI42"/>
    <mergeCell ref="A13:B27"/>
    <mergeCell ref="C13:J14"/>
    <mergeCell ref="K13:AI14"/>
    <mergeCell ref="C15:J16"/>
    <mergeCell ref="K15:AI16"/>
    <mergeCell ref="C17:J24"/>
    <mergeCell ref="K17:AI24"/>
    <mergeCell ref="C25:J27"/>
    <mergeCell ref="K25:AI27"/>
    <mergeCell ref="V11:AI11"/>
    <mergeCell ref="B5:E5"/>
    <mergeCell ref="F5:S5"/>
    <mergeCell ref="B6:E6"/>
    <mergeCell ref="F6:S6"/>
    <mergeCell ref="B7:E7"/>
    <mergeCell ref="F7:S7"/>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scale="9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37"/>
  <sheetViews>
    <sheetView view="pageBreakPreview" zoomScaleNormal="100" zoomScaleSheetLayoutView="100" workbookViewId="0">
      <selection activeCell="H10" sqref="H10"/>
    </sheetView>
  </sheetViews>
  <sheetFormatPr defaultRowHeight="13"/>
  <cols>
    <col min="1" max="35" width="2.453125" style="69" customWidth="1"/>
    <col min="36" max="257" width="9" style="69"/>
    <col min="258" max="291" width="2.453125" style="69" customWidth="1"/>
    <col min="292" max="513" width="9" style="69"/>
    <col min="514" max="547" width="2.453125" style="69" customWidth="1"/>
    <col min="548" max="769" width="9" style="69"/>
    <col min="770" max="803" width="2.453125" style="69" customWidth="1"/>
    <col min="804" max="1025" width="9" style="69"/>
    <col min="1026" max="1059" width="2.453125" style="69" customWidth="1"/>
    <col min="1060" max="1281" width="9" style="69"/>
    <col min="1282" max="1315" width="2.453125" style="69" customWidth="1"/>
    <col min="1316" max="1537" width="9" style="69"/>
    <col min="1538" max="1571" width="2.453125" style="69" customWidth="1"/>
    <col min="1572" max="1793" width="9" style="69"/>
    <col min="1794" max="1827" width="2.453125" style="69" customWidth="1"/>
    <col min="1828" max="2049" width="9" style="69"/>
    <col min="2050" max="2083" width="2.453125" style="69" customWidth="1"/>
    <col min="2084" max="2305" width="9" style="69"/>
    <col min="2306" max="2339" width="2.453125" style="69" customWidth="1"/>
    <col min="2340" max="2561" width="9" style="69"/>
    <col min="2562" max="2595" width="2.453125" style="69" customWidth="1"/>
    <col min="2596" max="2817" width="9" style="69"/>
    <col min="2818" max="2851" width="2.453125" style="69" customWidth="1"/>
    <col min="2852" max="3073" width="9" style="69"/>
    <col min="3074" max="3107" width="2.453125" style="69" customWidth="1"/>
    <col min="3108" max="3329" width="9" style="69"/>
    <col min="3330" max="3363" width="2.453125" style="69" customWidth="1"/>
    <col min="3364" max="3585" width="9" style="69"/>
    <col min="3586" max="3619" width="2.453125" style="69" customWidth="1"/>
    <col min="3620" max="3841" width="9" style="69"/>
    <col min="3842" max="3875" width="2.453125" style="69" customWidth="1"/>
    <col min="3876" max="4097" width="9" style="69"/>
    <col min="4098" max="4131" width="2.453125" style="69" customWidth="1"/>
    <col min="4132" max="4353" width="9" style="69"/>
    <col min="4354" max="4387" width="2.453125" style="69" customWidth="1"/>
    <col min="4388" max="4609" width="9" style="69"/>
    <col min="4610" max="4643" width="2.453125" style="69" customWidth="1"/>
    <col min="4644" max="4865" width="9" style="69"/>
    <col min="4866" max="4899" width="2.453125" style="69" customWidth="1"/>
    <col min="4900" max="5121" width="9" style="69"/>
    <col min="5122" max="5155" width="2.453125" style="69" customWidth="1"/>
    <col min="5156" max="5377" width="9" style="69"/>
    <col min="5378" max="5411" width="2.453125" style="69" customWidth="1"/>
    <col min="5412" max="5633" width="9" style="69"/>
    <col min="5634" max="5667" width="2.453125" style="69" customWidth="1"/>
    <col min="5668" max="5889" width="9" style="69"/>
    <col min="5890" max="5923" width="2.453125" style="69" customWidth="1"/>
    <col min="5924" max="6145" width="9" style="69"/>
    <col min="6146" max="6179" width="2.453125" style="69" customWidth="1"/>
    <col min="6180" max="6401" width="9" style="69"/>
    <col min="6402" max="6435" width="2.453125" style="69" customWidth="1"/>
    <col min="6436" max="6657" width="9" style="69"/>
    <col min="6658" max="6691" width="2.453125" style="69" customWidth="1"/>
    <col min="6692" max="6913" width="9" style="69"/>
    <col min="6914" max="6947" width="2.453125" style="69" customWidth="1"/>
    <col min="6948" max="7169" width="9" style="69"/>
    <col min="7170" max="7203" width="2.453125" style="69" customWidth="1"/>
    <col min="7204" max="7425" width="9" style="69"/>
    <col min="7426" max="7459" width="2.453125" style="69" customWidth="1"/>
    <col min="7460" max="7681" width="9" style="69"/>
    <col min="7682" max="7715" width="2.453125" style="69" customWidth="1"/>
    <col min="7716" max="7937" width="9" style="69"/>
    <col min="7938" max="7971" width="2.453125" style="69" customWidth="1"/>
    <col min="7972" max="8193" width="9" style="69"/>
    <col min="8194" max="8227" width="2.453125" style="69" customWidth="1"/>
    <col min="8228" max="8449" width="9" style="69"/>
    <col min="8450" max="8483" width="2.453125" style="69" customWidth="1"/>
    <col min="8484" max="8705" width="9" style="69"/>
    <col min="8706" max="8739" width="2.453125" style="69" customWidth="1"/>
    <col min="8740" max="8961" width="9" style="69"/>
    <col min="8962" max="8995" width="2.453125" style="69" customWidth="1"/>
    <col min="8996" max="9217" width="9" style="69"/>
    <col min="9218" max="9251" width="2.453125" style="69" customWidth="1"/>
    <col min="9252" max="9473" width="9" style="69"/>
    <col min="9474" max="9507" width="2.453125" style="69" customWidth="1"/>
    <col min="9508" max="9729" width="9" style="69"/>
    <col min="9730" max="9763" width="2.453125" style="69" customWidth="1"/>
    <col min="9764" max="9985" width="9" style="69"/>
    <col min="9986" max="10019" width="2.453125" style="69" customWidth="1"/>
    <col min="10020" max="10241" width="9" style="69"/>
    <col min="10242" max="10275" width="2.453125" style="69" customWidth="1"/>
    <col min="10276" max="10497" width="9" style="69"/>
    <col min="10498" max="10531" width="2.453125" style="69" customWidth="1"/>
    <col min="10532" max="10753" width="9" style="69"/>
    <col min="10754" max="10787" width="2.453125" style="69" customWidth="1"/>
    <col min="10788" max="11009" width="9" style="69"/>
    <col min="11010" max="11043" width="2.453125" style="69" customWidth="1"/>
    <col min="11044" max="11265" width="9" style="69"/>
    <col min="11266" max="11299" width="2.453125" style="69" customWidth="1"/>
    <col min="11300" max="11521" width="9" style="69"/>
    <col min="11522" max="11555" width="2.453125" style="69" customWidth="1"/>
    <col min="11556" max="11777" width="9" style="69"/>
    <col min="11778" max="11811" width="2.453125" style="69" customWidth="1"/>
    <col min="11812" max="12033" width="9" style="69"/>
    <col min="12034" max="12067" width="2.453125" style="69" customWidth="1"/>
    <col min="12068" max="12289" width="9" style="69"/>
    <col min="12290" max="12323" width="2.453125" style="69" customWidth="1"/>
    <col min="12324" max="12545" width="9" style="69"/>
    <col min="12546" max="12579" width="2.453125" style="69" customWidth="1"/>
    <col min="12580" max="12801" width="9" style="69"/>
    <col min="12802" max="12835" width="2.453125" style="69" customWidth="1"/>
    <col min="12836" max="13057" width="9" style="69"/>
    <col min="13058" max="13091" width="2.453125" style="69" customWidth="1"/>
    <col min="13092" max="13313" width="9" style="69"/>
    <col min="13314" max="13347" width="2.453125" style="69" customWidth="1"/>
    <col min="13348" max="13569" width="9" style="69"/>
    <col min="13570" max="13603" width="2.453125" style="69" customWidth="1"/>
    <col min="13604" max="13825" width="9" style="69"/>
    <col min="13826" max="13859" width="2.453125" style="69" customWidth="1"/>
    <col min="13860" max="14081" width="9" style="69"/>
    <col min="14082" max="14115" width="2.453125" style="69" customWidth="1"/>
    <col min="14116" max="14337" width="9" style="69"/>
    <col min="14338" max="14371" width="2.453125" style="69" customWidth="1"/>
    <col min="14372" max="14593" width="9" style="69"/>
    <col min="14594" max="14627" width="2.453125" style="69" customWidth="1"/>
    <col min="14628" max="14849" width="9" style="69"/>
    <col min="14850" max="14883" width="2.453125" style="69" customWidth="1"/>
    <col min="14884" max="15105" width="9" style="69"/>
    <col min="15106" max="15139" width="2.453125" style="69" customWidth="1"/>
    <col min="15140" max="15361" width="9" style="69"/>
    <col min="15362" max="15395" width="2.453125" style="69" customWidth="1"/>
    <col min="15396" max="15617" width="9" style="69"/>
    <col min="15618" max="15651" width="2.453125" style="69" customWidth="1"/>
    <col min="15652" max="15873" width="9" style="69"/>
    <col min="15874" max="15907" width="2.453125" style="69" customWidth="1"/>
    <col min="15908" max="16129" width="9" style="69"/>
    <col min="16130" max="16163" width="2.453125" style="69" customWidth="1"/>
    <col min="16164" max="16384" width="9" style="69"/>
  </cols>
  <sheetData>
    <row r="1" spans="1:35" ht="15" customHeight="1">
      <c r="A1" s="69" t="s">
        <v>708</v>
      </c>
    </row>
    <row r="2" spans="1:35" ht="7.5" customHeight="1"/>
    <row r="3" spans="1:35" ht="15" customHeight="1">
      <c r="A3" s="537" t="s">
        <v>318</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row>
    <row r="4" spans="1:35" ht="7.5" customHeight="1"/>
    <row r="5" spans="1:35" ht="15" customHeight="1">
      <c r="B5" s="528" t="s">
        <v>82</v>
      </c>
      <c r="C5" s="528"/>
      <c r="D5" s="528"/>
      <c r="E5" s="528"/>
      <c r="F5" s="529">
        <f>別記様式第0号!G27</f>
        <v>0</v>
      </c>
      <c r="G5" s="529"/>
      <c r="H5" s="529"/>
      <c r="I5" s="529"/>
      <c r="J5" s="529"/>
      <c r="K5" s="529"/>
      <c r="L5" s="529"/>
      <c r="M5" s="529"/>
      <c r="N5" s="529"/>
      <c r="O5" s="529"/>
      <c r="P5" s="529"/>
      <c r="Q5" s="529"/>
      <c r="R5" s="529"/>
      <c r="S5" s="529"/>
    </row>
    <row r="6" spans="1:35" ht="15" customHeight="1">
      <c r="B6" s="530" t="s">
        <v>83</v>
      </c>
      <c r="C6" s="530"/>
      <c r="D6" s="530"/>
      <c r="E6" s="530"/>
      <c r="F6" s="531">
        <f>別記様式第0号!G30</f>
        <v>0</v>
      </c>
      <c r="G6" s="531"/>
      <c r="H6" s="531"/>
      <c r="I6" s="531"/>
      <c r="J6" s="531"/>
      <c r="K6" s="531"/>
      <c r="L6" s="531"/>
      <c r="M6" s="531"/>
      <c r="N6" s="531"/>
      <c r="O6" s="531"/>
      <c r="P6" s="531"/>
      <c r="Q6" s="531"/>
      <c r="R6" s="531"/>
      <c r="S6" s="531"/>
    </row>
    <row r="7" spans="1:35" ht="15" customHeight="1">
      <c r="B7" s="530" t="s">
        <v>84</v>
      </c>
      <c r="C7" s="530"/>
      <c r="D7" s="530"/>
      <c r="E7" s="530"/>
      <c r="F7" s="531">
        <f>別記様式第0号!G33</f>
        <v>0</v>
      </c>
      <c r="G7" s="531"/>
      <c r="H7" s="531"/>
      <c r="I7" s="531"/>
      <c r="J7" s="531"/>
      <c r="K7" s="531"/>
      <c r="L7" s="531"/>
      <c r="M7" s="531"/>
      <c r="N7" s="531"/>
      <c r="O7" s="531"/>
      <c r="P7" s="531"/>
      <c r="Q7" s="531"/>
      <c r="R7" s="531"/>
      <c r="S7" s="531"/>
    </row>
    <row r="8" spans="1:35" ht="15" customHeight="1">
      <c r="B8" s="530" t="s">
        <v>85</v>
      </c>
      <c r="C8" s="530"/>
      <c r="D8" s="530"/>
      <c r="E8" s="530"/>
      <c r="F8" s="531">
        <f>別記様式第0号!G36</f>
        <v>0</v>
      </c>
      <c r="G8" s="531"/>
      <c r="H8" s="531"/>
      <c r="I8" s="531"/>
      <c r="J8" s="531"/>
      <c r="K8" s="531"/>
      <c r="L8" s="531"/>
      <c r="M8" s="531"/>
      <c r="N8" s="531"/>
      <c r="O8" s="531"/>
      <c r="P8" s="531"/>
      <c r="Q8" s="531"/>
      <c r="R8" s="531"/>
      <c r="S8" s="531"/>
    </row>
    <row r="9" spans="1:35" ht="15" customHeight="1">
      <c r="B9" s="530" t="s">
        <v>86</v>
      </c>
      <c r="C9" s="530"/>
      <c r="D9" s="530"/>
      <c r="E9" s="530"/>
      <c r="F9" s="531">
        <f>別記様式第0号!G39</f>
        <v>0</v>
      </c>
      <c r="G9" s="531"/>
      <c r="H9" s="531"/>
      <c r="I9" s="531"/>
      <c r="J9" s="531"/>
      <c r="K9" s="531"/>
      <c r="L9" s="531"/>
      <c r="M9" s="531"/>
      <c r="N9" s="531"/>
      <c r="O9" s="531"/>
      <c r="P9" s="531"/>
      <c r="Q9" s="531"/>
      <c r="R9" s="531"/>
      <c r="S9" s="531"/>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2" t="s">
        <v>87</v>
      </c>
      <c r="Q11" s="532"/>
      <c r="R11" s="532"/>
      <c r="S11" s="532"/>
      <c r="T11" s="532"/>
      <c r="U11" s="532"/>
      <c r="V11" s="527">
        <f>別記様式第0号!H11</f>
        <v>0</v>
      </c>
      <c r="W11" s="527"/>
      <c r="X11" s="527"/>
      <c r="Y11" s="527"/>
      <c r="Z11" s="527"/>
      <c r="AA11" s="527"/>
      <c r="AB11" s="527"/>
      <c r="AC11" s="527"/>
      <c r="AD11" s="527"/>
      <c r="AE11" s="527"/>
      <c r="AF11" s="527"/>
      <c r="AG11" s="527"/>
      <c r="AH11" s="527"/>
      <c r="AI11" s="527"/>
    </row>
    <row r="12" spans="1:35" ht="11.25" customHeight="1"/>
    <row r="13" spans="1:35">
      <c r="A13" s="604" t="s">
        <v>319</v>
      </c>
      <c r="B13" s="591"/>
      <c r="C13" s="591"/>
      <c r="D13" s="591"/>
      <c r="E13" s="591"/>
      <c r="F13" s="591"/>
      <c r="G13" s="591"/>
      <c r="H13" s="591"/>
      <c r="I13" s="592"/>
      <c r="J13" s="604" t="s">
        <v>320</v>
      </c>
      <c r="K13" s="591"/>
      <c r="L13" s="591"/>
      <c r="M13" s="591"/>
      <c r="N13" s="591"/>
      <c r="O13" s="591"/>
      <c r="P13" s="591"/>
      <c r="Q13" s="591"/>
      <c r="R13" s="591"/>
      <c r="S13" s="591"/>
      <c r="T13" s="591"/>
      <c r="U13" s="591"/>
      <c r="V13" s="591"/>
      <c r="W13" s="591"/>
      <c r="X13" s="591"/>
      <c r="Y13" s="591"/>
      <c r="Z13" s="591"/>
      <c r="AA13" s="591"/>
      <c r="AB13" s="591"/>
      <c r="AC13" s="591"/>
      <c r="AD13" s="591"/>
      <c r="AE13" s="591"/>
      <c r="AF13" s="591"/>
      <c r="AG13" s="591"/>
      <c r="AH13" s="591"/>
      <c r="AI13" s="592"/>
    </row>
    <row r="14" spans="1:35">
      <c r="A14" s="596"/>
      <c r="B14" s="532"/>
      <c r="C14" s="532"/>
      <c r="D14" s="532"/>
      <c r="E14" s="532"/>
      <c r="F14" s="532"/>
      <c r="G14" s="532"/>
      <c r="H14" s="532"/>
      <c r="I14" s="597"/>
      <c r="J14" s="596"/>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97"/>
    </row>
    <row r="15" spans="1:35" ht="13.5" customHeight="1">
      <c r="A15" s="590" t="s">
        <v>321</v>
      </c>
      <c r="B15" s="605"/>
      <c r="C15" s="605"/>
      <c r="D15" s="605"/>
      <c r="E15" s="605"/>
      <c r="F15" s="605"/>
      <c r="G15" s="605"/>
      <c r="H15" s="605"/>
      <c r="I15" s="606"/>
      <c r="J15" s="581" t="s">
        <v>641</v>
      </c>
      <c r="K15" s="582"/>
      <c r="L15" s="582"/>
      <c r="M15" s="582"/>
      <c r="N15" s="582"/>
      <c r="O15" s="582"/>
      <c r="P15" s="582"/>
      <c r="Q15" s="582"/>
      <c r="R15" s="582"/>
      <c r="S15" s="582"/>
      <c r="T15" s="582"/>
      <c r="U15" s="582"/>
      <c r="V15" s="582"/>
      <c r="W15" s="582"/>
      <c r="X15" s="582"/>
      <c r="Y15" s="582"/>
      <c r="Z15" s="582"/>
      <c r="AA15" s="582"/>
      <c r="AB15" s="582"/>
      <c r="AC15" s="582"/>
      <c r="AD15" s="582"/>
      <c r="AE15" s="582"/>
      <c r="AF15" s="582"/>
      <c r="AG15" s="582"/>
      <c r="AH15" s="582"/>
      <c r="AI15" s="583"/>
    </row>
    <row r="16" spans="1:35">
      <c r="A16" s="607"/>
      <c r="B16" s="608"/>
      <c r="C16" s="608"/>
      <c r="D16" s="608"/>
      <c r="E16" s="608"/>
      <c r="F16" s="608"/>
      <c r="G16" s="608"/>
      <c r="H16" s="608"/>
      <c r="I16" s="609"/>
      <c r="J16" s="584"/>
      <c r="K16" s="585"/>
      <c r="L16" s="585"/>
      <c r="M16" s="585"/>
      <c r="N16" s="585"/>
      <c r="O16" s="585"/>
      <c r="P16" s="585"/>
      <c r="Q16" s="585"/>
      <c r="R16" s="585"/>
      <c r="S16" s="585"/>
      <c r="T16" s="585"/>
      <c r="U16" s="585"/>
      <c r="V16" s="585"/>
      <c r="W16" s="585"/>
      <c r="X16" s="585"/>
      <c r="Y16" s="585"/>
      <c r="Z16" s="585"/>
      <c r="AA16" s="585"/>
      <c r="AB16" s="585"/>
      <c r="AC16" s="585"/>
      <c r="AD16" s="585"/>
      <c r="AE16" s="585"/>
      <c r="AF16" s="585"/>
      <c r="AG16" s="585"/>
      <c r="AH16" s="585"/>
      <c r="AI16" s="586"/>
    </row>
    <row r="17" spans="1:35">
      <c r="A17" s="607"/>
      <c r="B17" s="608"/>
      <c r="C17" s="608"/>
      <c r="D17" s="608"/>
      <c r="E17" s="608"/>
      <c r="F17" s="608"/>
      <c r="G17" s="608"/>
      <c r="H17" s="608"/>
      <c r="I17" s="609"/>
      <c r="J17" s="584"/>
      <c r="K17" s="585"/>
      <c r="L17" s="585"/>
      <c r="M17" s="585"/>
      <c r="N17" s="585"/>
      <c r="O17" s="585"/>
      <c r="P17" s="585"/>
      <c r="Q17" s="585"/>
      <c r="R17" s="585"/>
      <c r="S17" s="585"/>
      <c r="T17" s="585"/>
      <c r="U17" s="585"/>
      <c r="V17" s="585"/>
      <c r="W17" s="585"/>
      <c r="X17" s="585"/>
      <c r="Y17" s="585"/>
      <c r="Z17" s="585"/>
      <c r="AA17" s="585"/>
      <c r="AB17" s="585"/>
      <c r="AC17" s="585"/>
      <c r="AD17" s="585"/>
      <c r="AE17" s="585"/>
      <c r="AF17" s="585"/>
      <c r="AG17" s="585"/>
      <c r="AH17" s="585"/>
      <c r="AI17" s="586"/>
    </row>
    <row r="18" spans="1:35">
      <c r="A18" s="607"/>
      <c r="B18" s="608"/>
      <c r="C18" s="608"/>
      <c r="D18" s="608"/>
      <c r="E18" s="608"/>
      <c r="F18" s="608"/>
      <c r="G18" s="608"/>
      <c r="H18" s="608"/>
      <c r="I18" s="609"/>
      <c r="J18" s="584"/>
      <c r="K18" s="585"/>
      <c r="L18" s="585"/>
      <c r="M18" s="585"/>
      <c r="N18" s="585"/>
      <c r="O18" s="585"/>
      <c r="P18" s="585"/>
      <c r="Q18" s="585"/>
      <c r="R18" s="585"/>
      <c r="S18" s="585"/>
      <c r="T18" s="585"/>
      <c r="U18" s="585"/>
      <c r="V18" s="585"/>
      <c r="W18" s="585"/>
      <c r="X18" s="585"/>
      <c r="Y18" s="585"/>
      <c r="Z18" s="585"/>
      <c r="AA18" s="585"/>
      <c r="AB18" s="585"/>
      <c r="AC18" s="585"/>
      <c r="AD18" s="585"/>
      <c r="AE18" s="585"/>
      <c r="AF18" s="585"/>
      <c r="AG18" s="585"/>
      <c r="AH18" s="585"/>
      <c r="AI18" s="586"/>
    </row>
    <row r="19" spans="1:35">
      <c r="A19" s="607"/>
      <c r="B19" s="608"/>
      <c r="C19" s="608"/>
      <c r="D19" s="608"/>
      <c r="E19" s="608"/>
      <c r="F19" s="608"/>
      <c r="G19" s="608"/>
      <c r="H19" s="608"/>
      <c r="I19" s="609"/>
      <c r="J19" s="584"/>
      <c r="K19" s="585"/>
      <c r="L19" s="585"/>
      <c r="M19" s="585"/>
      <c r="N19" s="585"/>
      <c r="O19" s="585"/>
      <c r="P19" s="585"/>
      <c r="Q19" s="585"/>
      <c r="R19" s="585"/>
      <c r="S19" s="585"/>
      <c r="T19" s="585"/>
      <c r="U19" s="585"/>
      <c r="V19" s="585"/>
      <c r="W19" s="585"/>
      <c r="X19" s="585"/>
      <c r="Y19" s="585"/>
      <c r="Z19" s="585"/>
      <c r="AA19" s="585"/>
      <c r="AB19" s="585"/>
      <c r="AC19" s="585"/>
      <c r="AD19" s="585"/>
      <c r="AE19" s="585"/>
      <c r="AF19" s="585"/>
      <c r="AG19" s="585"/>
      <c r="AH19" s="585"/>
      <c r="AI19" s="586"/>
    </row>
    <row r="20" spans="1:35">
      <c r="A20" s="607"/>
      <c r="B20" s="608"/>
      <c r="C20" s="608"/>
      <c r="D20" s="608"/>
      <c r="E20" s="608"/>
      <c r="F20" s="608"/>
      <c r="G20" s="608"/>
      <c r="H20" s="608"/>
      <c r="I20" s="609"/>
      <c r="J20" s="584"/>
      <c r="K20" s="585"/>
      <c r="L20" s="585"/>
      <c r="M20" s="585"/>
      <c r="N20" s="585"/>
      <c r="O20" s="585"/>
      <c r="P20" s="585"/>
      <c r="Q20" s="585"/>
      <c r="R20" s="585"/>
      <c r="S20" s="585"/>
      <c r="T20" s="585"/>
      <c r="U20" s="585"/>
      <c r="V20" s="585"/>
      <c r="W20" s="585"/>
      <c r="X20" s="585"/>
      <c r="Y20" s="585"/>
      <c r="Z20" s="585"/>
      <c r="AA20" s="585"/>
      <c r="AB20" s="585"/>
      <c r="AC20" s="585"/>
      <c r="AD20" s="585"/>
      <c r="AE20" s="585"/>
      <c r="AF20" s="585"/>
      <c r="AG20" s="585"/>
      <c r="AH20" s="585"/>
      <c r="AI20" s="586"/>
    </row>
    <row r="21" spans="1:35">
      <c r="A21" s="607"/>
      <c r="B21" s="608"/>
      <c r="C21" s="608"/>
      <c r="D21" s="608"/>
      <c r="E21" s="608"/>
      <c r="F21" s="608"/>
      <c r="G21" s="608"/>
      <c r="H21" s="608"/>
      <c r="I21" s="609"/>
      <c r="J21" s="584"/>
      <c r="K21" s="585"/>
      <c r="L21" s="585"/>
      <c r="M21" s="585"/>
      <c r="N21" s="585"/>
      <c r="O21" s="585"/>
      <c r="P21" s="585"/>
      <c r="Q21" s="585"/>
      <c r="R21" s="585"/>
      <c r="S21" s="585"/>
      <c r="T21" s="585"/>
      <c r="U21" s="585"/>
      <c r="V21" s="585"/>
      <c r="W21" s="585"/>
      <c r="X21" s="585"/>
      <c r="Y21" s="585"/>
      <c r="Z21" s="585"/>
      <c r="AA21" s="585"/>
      <c r="AB21" s="585"/>
      <c r="AC21" s="585"/>
      <c r="AD21" s="585"/>
      <c r="AE21" s="585"/>
      <c r="AF21" s="585"/>
      <c r="AG21" s="585"/>
      <c r="AH21" s="585"/>
      <c r="AI21" s="586"/>
    </row>
    <row r="22" spans="1:35">
      <c r="A22" s="607"/>
      <c r="B22" s="608"/>
      <c r="C22" s="608"/>
      <c r="D22" s="608"/>
      <c r="E22" s="608"/>
      <c r="F22" s="608"/>
      <c r="G22" s="608"/>
      <c r="H22" s="608"/>
      <c r="I22" s="609"/>
      <c r="J22" s="584"/>
      <c r="K22" s="585"/>
      <c r="L22" s="585"/>
      <c r="M22" s="585"/>
      <c r="N22" s="585"/>
      <c r="O22" s="585"/>
      <c r="P22" s="585"/>
      <c r="Q22" s="585"/>
      <c r="R22" s="585"/>
      <c r="S22" s="585"/>
      <c r="T22" s="585"/>
      <c r="U22" s="585"/>
      <c r="V22" s="585"/>
      <c r="W22" s="585"/>
      <c r="X22" s="585"/>
      <c r="Y22" s="585"/>
      <c r="Z22" s="585"/>
      <c r="AA22" s="585"/>
      <c r="AB22" s="585"/>
      <c r="AC22" s="585"/>
      <c r="AD22" s="585"/>
      <c r="AE22" s="585"/>
      <c r="AF22" s="585"/>
      <c r="AG22" s="585"/>
      <c r="AH22" s="585"/>
      <c r="AI22" s="586"/>
    </row>
    <row r="23" spans="1:35">
      <c r="A23" s="607"/>
      <c r="B23" s="608"/>
      <c r="C23" s="608"/>
      <c r="D23" s="608"/>
      <c r="E23" s="608"/>
      <c r="F23" s="608"/>
      <c r="G23" s="608"/>
      <c r="H23" s="608"/>
      <c r="I23" s="609"/>
      <c r="J23" s="584"/>
      <c r="K23" s="585"/>
      <c r="L23" s="585"/>
      <c r="M23" s="585"/>
      <c r="N23" s="585"/>
      <c r="O23" s="585"/>
      <c r="P23" s="585"/>
      <c r="Q23" s="585"/>
      <c r="R23" s="585"/>
      <c r="S23" s="585"/>
      <c r="T23" s="585"/>
      <c r="U23" s="585"/>
      <c r="V23" s="585"/>
      <c r="W23" s="585"/>
      <c r="X23" s="585"/>
      <c r="Y23" s="585"/>
      <c r="Z23" s="585"/>
      <c r="AA23" s="585"/>
      <c r="AB23" s="585"/>
      <c r="AC23" s="585"/>
      <c r="AD23" s="585"/>
      <c r="AE23" s="585"/>
      <c r="AF23" s="585"/>
      <c r="AG23" s="585"/>
      <c r="AH23" s="585"/>
      <c r="AI23" s="586"/>
    </row>
    <row r="24" spans="1:35">
      <c r="A24" s="607"/>
      <c r="B24" s="608"/>
      <c r="C24" s="608"/>
      <c r="D24" s="608"/>
      <c r="E24" s="608"/>
      <c r="F24" s="608"/>
      <c r="G24" s="608"/>
      <c r="H24" s="608"/>
      <c r="I24" s="609"/>
      <c r="J24" s="584"/>
      <c r="K24" s="585"/>
      <c r="L24" s="585"/>
      <c r="M24" s="585"/>
      <c r="N24" s="585"/>
      <c r="O24" s="585"/>
      <c r="P24" s="585"/>
      <c r="Q24" s="585"/>
      <c r="R24" s="585"/>
      <c r="S24" s="585"/>
      <c r="T24" s="585"/>
      <c r="U24" s="585"/>
      <c r="V24" s="585"/>
      <c r="W24" s="585"/>
      <c r="X24" s="585"/>
      <c r="Y24" s="585"/>
      <c r="Z24" s="585"/>
      <c r="AA24" s="585"/>
      <c r="AB24" s="585"/>
      <c r="AC24" s="585"/>
      <c r="AD24" s="585"/>
      <c r="AE24" s="585"/>
      <c r="AF24" s="585"/>
      <c r="AG24" s="585"/>
      <c r="AH24" s="585"/>
      <c r="AI24" s="586"/>
    </row>
    <row r="25" spans="1:35">
      <c r="A25" s="607"/>
      <c r="B25" s="608"/>
      <c r="C25" s="608"/>
      <c r="D25" s="608"/>
      <c r="E25" s="608"/>
      <c r="F25" s="608"/>
      <c r="G25" s="608"/>
      <c r="H25" s="608"/>
      <c r="I25" s="609"/>
      <c r="J25" s="584"/>
      <c r="K25" s="585"/>
      <c r="L25" s="585"/>
      <c r="M25" s="585"/>
      <c r="N25" s="585"/>
      <c r="O25" s="585"/>
      <c r="P25" s="585"/>
      <c r="Q25" s="585"/>
      <c r="R25" s="585"/>
      <c r="S25" s="585"/>
      <c r="T25" s="585"/>
      <c r="U25" s="585"/>
      <c r="V25" s="585"/>
      <c r="W25" s="585"/>
      <c r="X25" s="585"/>
      <c r="Y25" s="585"/>
      <c r="Z25" s="585"/>
      <c r="AA25" s="585"/>
      <c r="AB25" s="585"/>
      <c r="AC25" s="585"/>
      <c r="AD25" s="585"/>
      <c r="AE25" s="585"/>
      <c r="AF25" s="585"/>
      <c r="AG25" s="585"/>
      <c r="AH25" s="585"/>
      <c r="AI25" s="586"/>
    </row>
    <row r="26" spans="1:35">
      <c r="A26" s="607"/>
      <c r="B26" s="608"/>
      <c r="C26" s="608"/>
      <c r="D26" s="608"/>
      <c r="E26" s="608"/>
      <c r="F26" s="608"/>
      <c r="G26" s="608"/>
      <c r="H26" s="608"/>
      <c r="I26" s="609"/>
      <c r="J26" s="584"/>
      <c r="K26" s="585"/>
      <c r="L26" s="585"/>
      <c r="M26" s="585"/>
      <c r="N26" s="585"/>
      <c r="O26" s="585"/>
      <c r="P26" s="585"/>
      <c r="Q26" s="585"/>
      <c r="R26" s="585"/>
      <c r="S26" s="585"/>
      <c r="T26" s="585"/>
      <c r="U26" s="585"/>
      <c r="V26" s="585"/>
      <c r="W26" s="585"/>
      <c r="X26" s="585"/>
      <c r="Y26" s="585"/>
      <c r="Z26" s="585"/>
      <c r="AA26" s="585"/>
      <c r="AB26" s="585"/>
      <c r="AC26" s="585"/>
      <c r="AD26" s="585"/>
      <c r="AE26" s="585"/>
      <c r="AF26" s="585"/>
      <c r="AG26" s="585"/>
      <c r="AH26" s="585"/>
      <c r="AI26" s="586"/>
    </row>
    <row r="27" spans="1:35">
      <c r="A27" s="607"/>
      <c r="B27" s="608"/>
      <c r="C27" s="608"/>
      <c r="D27" s="608"/>
      <c r="E27" s="608"/>
      <c r="F27" s="608"/>
      <c r="G27" s="608"/>
      <c r="H27" s="608"/>
      <c r="I27" s="609"/>
      <c r="J27" s="584"/>
      <c r="K27" s="585"/>
      <c r="L27" s="585"/>
      <c r="M27" s="585"/>
      <c r="N27" s="585"/>
      <c r="O27" s="585"/>
      <c r="P27" s="585"/>
      <c r="Q27" s="585"/>
      <c r="R27" s="585"/>
      <c r="S27" s="585"/>
      <c r="T27" s="585"/>
      <c r="U27" s="585"/>
      <c r="V27" s="585"/>
      <c r="W27" s="585"/>
      <c r="X27" s="585"/>
      <c r="Y27" s="585"/>
      <c r="Z27" s="585"/>
      <c r="AA27" s="585"/>
      <c r="AB27" s="585"/>
      <c r="AC27" s="585"/>
      <c r="AD27" s="585"/>
      <c r="AE27" s="585"/>
      <c r="AF27" s="585"/>
      <c r="AG27" s="585"/>
      <c r="AH27" s="585"/>
      <c r="AI27" s="586"/>
    </row>
    <row r="28" spans="1:35">
      <c r="A28" s="610"/>
      <c r="B28" s="611"/>
      <c r="C28" s="611"/>
      <c r="D28" s="611"/>
      <c r="E28" s="611"/>
      <c r="F28" s="611"/>
      <c r="G28" s="611"/>
      <c r="H28" s="611"/>
      <c r="I28" s="612"/>
      <c r="J28" s="587"/>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9"/>
    </row>
    <row r="29" spans="1:35" ht="18.75" customHeight="1">
      <c r="A29" s="72" t="s">
        <v>100</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209</v>
      </c>
      <c r="B30" s="77" t="s">
        <v>322</v>
      </c>
      <c r="C30" s="77"/>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4"/>
      <c r="B31" s="77" t="s">
        <v>323</v>
      </c>
      <c r="C31" s="77"/>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210</v>
      </c>
      <c r="B32" s="77" t="s">
        <v>325</v>
      </c>
      <c r="C32" s="77"/>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4"/>
      <c r="B33" s="77" t="s">
        <v>324</v>
      </c>
      <c r="C33" s="77"/>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4" t="s">
        <v>211</v>
      </c>
      <c r="B34" s="77" t="s">
        <v>639</v>
      </c>
      <c r="C34" s="77"/>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sheetData>
  <mergeCells count="17">
    <mergeCell ref="B8:E8"/>
    <mergeCell ref="F8:S8"/>
    <mergeCell ref="B9:E9"/>
    <mergeCell ref="F9:S9"/>
    <mergeCell ref="P11:U11"/>
    <mergeCell ref="V11:AI11"/>
    <mergeCell ref="A13:I14"/>
    <mergeCell ref="A15:I28"/>
    <mergeCell ref="J13:AI14"/>
    <mergeCell ref="J15:AI28"/>
    <mergeCell ref="B7:E7"/>
    <mergeCell ref="F7:S7"/>
    <mergeCell ref="A3:AI3"/>
    <mergeCell ref="B5:E5"/>
    <mergeCell ref="F5:S5"/>
    <mergeCell ref="B6:E6"/>
    <mergeCell ref="F6:S6"/>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37"/>
  <sheetViews>
    <sheetView view="pageBreakPreview" zoomScaleNormal="100" zoomScaleSheetLayoutView="100" workbookViewId="0">
      <selection activeCell="AA7" sqref="AA7"/>
    </sheetView>
  </sheetViews>
  <sheetFormatPr defaultRowHeight="13"/>
  <cols>
    <col min="1" max="35" width="2.453125" style="69" customWidth="1"/>
    <col min="36" max="257" width="9" style="69"/>
    <col min="258" max="291" width="2.453125" style="69" customWidth="1"/>
    <col min="292" max="513" width="9" style="69"/>
    <col min="514" max="547" width="2.453125" style="69" customWidth="1"/>
    <col min="548" max="769" width="9" style="69"/>
    <col min="770" max="803" width="2.453125" style="69" customWidth="1"/>
    <col min="804" max="1025" width="9" style="69"/>
    <col min="1026" max="1059" width="2.453125" style="69" customWidth="1"/>
    <col min="1060" max="1281" width="9" style="69"/>
    <col min="1282" max="1315" width="2.453125" style="69" customWidth="1"/>
    <col min="1316" max="1537" width="9" style="69"/>
    <col min="1538" max="1571" width="2.453125" style="69" customWidth="1"/>
    <col min="1572" max="1793" width="9" style="69"/>
    <col min="1794" max="1827" width="2.453125" style="69" customWidth="1"/>
    <col min="1828" max="2049" width="9" style="69"/>
    <col min="2050" max="2083" width="2.453125" style="69" customWidth="1"/>
    <col min="2084" max="2305" width="9" style="69"/>
    <col min="2306" max="2339" width="2.453125" style="69" customWidth="1"/>
    <col min="2340" max="2561" width="9" style="69"/>
    <col min="2562" max="2595" width="2.453125" style="69" customWidth="1"/>
    <col min="2596" max="2817" width="9" style="69"/>
    <col min="2818" max="2851" width="2.453125" style="69" customWidth="1"/>
    <col min="2852" max="3073" width="9" style="69"/>
    <col min="3074" max="3107" width="2.453125" style="69" customWidth="1"/>
    <col min="3108" max="3329" width="9" style="69"/>
    <col min="3330" max="3363" width="2.453125" style="69" customWidth="1"/>
    <col min="3364" max="3585" width="9" style="69"/>
    <col min="3586" max="3619" width="2.453125" style="69" customWidth="1"/>
    <col min="3620" max="3841" width="9" style="69"/>
    <col min="3842" max="3875" width="2.453125" style="69" customWidth="1"/>
    <col min="3876" max="4097" width="9" style="69"/>
    <col min="4098" max="4131" width="2.453125" style="69" customWidth="1"/>
    <col min="4132" max="4353" width="9" style="69"/>
    <col min="4354" max="4387" width="2.453125" style="69" customWidth="1"/>
    <col min="4388" max="4609" width="9" style="69"/>
    <col min="4610" max="4643" width="2.453125" style="69" customWidth="1"/>
    <col min="4644" max="4865" width="9" style="69"/>
    <col min="4866" max="4899" width="2.453125" style="69" customWidth="1"/>
    <col min="4900" max="5121" width="9" style="69"/>
    <col min="5122" max="5155" width="2.453125" style="69" customWidth="1"/>
    <col min="5156" max="5377" width="9" style="69"/>
    <col min="5378" max="5411" width="2.453125" style="69" customWidth="1"/>
    <col min="5412" max="5633" width="9" style="69"/>
    <col min="5634" max="5667" width="2.453125" style="69" customWidth="1"/>
    <col min="5668" max="5889" width="9" style="69"/>
    <col min="5890" max="5923" width="2.453125" style="69" customWidth="1"/>
    <col min="5924" max="6145" width="9" style="69"/>
    <col min="6146" max="6179" width="2.453125" style="69" customWidth="1"/>
    <col min="6180" max="6401" width="9" style="69"/>
    <col min="6402" max="6435" width="2.453125" style="69" customWidth="1"/>
    <col min="6436" max="6657" width="9" style="69"/>
    <col min="6658" max="6691" width="2.453125" style="69" customWidth="1"/>
    <col min="6692" max="6913" width="9" style="69"/>
    <col min="6914" max="6947" width="2.453125" style="69" customWidth="1"/>
    <col min="6948" max="7169" width="9" style="69"/>
    <col min="7170" max="7203" width="2.453125" style="69" customWidth="1"/>
    <col min="7204" max="7425" width="9" style="69"/>
    <col min="7426" max="7459" width="2.453125" style="69" customWidth="1"/>
    <col min="7460" max="7681" width="9" style="69"/>
    <col min="7682" max="7715" width="2.453125" style="69" customWidth="1"/>
    <col min="7716" max="7937" width="9" style="69"/>
    <col min="7938" max="7971" width="2.453125" style="69" customWidth="1"/>
    <col min="7972" max="8193" width="9" style="69"/>
    <col min="8194" max="8227" width="2.453125" style="69" customWidth="1"/>
    <col min="8228" max="8449" width="9" style="69"/>
    <col min="8450" max="8483" width="2.453125" style="69" customWidth="1"/>
    <col min="8484" max="8705" width="9" style="69"/>
    <col min="8706" max="8739" width="2.453125" style="69" customWidth="1"/>
    <col min="8740" max="8961" width="9" style="69"/>
    <col min="8962" max="8995" width="2.453125" style="69" customWidth="1"/>
    <col min="8996" max="9217" width="9" style="69"/>
    <col min="9218" max="9251" width="2.453125" style="69" customWidth="1"/>
    <col min="9252" max="9473" width="9" style="69"/>
    <col min="9474" max="9507" width="2.453125" style="69" customWidth="1"/>
    <col min="9508" max="9729" width="9" style="69"/>
    <col min="9730" max="9763" width="2.453125" style="69" customWidth="1"/>
    <col min="9764" max="9985" width="9" style="69"/>
    <col min="9986" max="10019" width="2.453125" style="69" customWidth="1"/>
    <col min="10020" max="10241" width="9" style="69"/>
    <col min="10242" max="10275" width="2.453125" style="69" customWidth="1"/>
    <col min="10276" max="10497" width="9" style="69"/>
    <col min="10498" max="10531" width="2.453125" style="69" customWidth="1"/>
    <col min="10532" max="10753" width="9" style="69"/>
    <col min="10754" max="10787" width="2.453125" style="69" customWidth="1"/>
    <col min="10788" max="11009" width="9" style="69"/>
    <col min="11010" max="11043" width="2.453125" style="69" customWidth="1"/>
    <col min="11044" max="11265" width="9" style="69"/>
    <col min="11266" max="11299" width="2.453125" style="69" customWidth="1"/>
    <col min="11300" max="11521" width="9" style="69"/>
    <col min="11522" max="11555" width="2.453125" style="69" customWidth="1"/>
    <col min="11556" max="11777" width="9" style="69"/>
    <col min="11778" max="11811" width="2.453125" style="69" customWidth="1"/>
    <col min="11812" max="12033" width="9" style="69"/>
    <col min="12034" max="12067" width="2.453125" style="69" customWidth="1"/>
    <col min="12068" max="12289" width="9" style="69"/>
    <col min="12290" max="12323" width="2.453125" style="69" customWidth="1"/>
    <col min="12324" max="12545" width="9" style="69"/>
    <col min="12546" max="12579" width="2.453125" style="69" customWidth="1"/>
    <col min="12580" max="12801" width="9" style="69"/>
    <col min="12802" max="12835" width="2.453125" style="69" customWidth="1"/>
    <col min="12836" max="13057" width="9" style="69"/>
    <col min="13058" max="13091" width="2.453125" style="69" customWidth="1"/>
    <col min="13092" max="13313" width="9" style="69"/>
    <col min="13314" max="13347" width="2.453125" style="69" customWidth="1"/>
    <col min="13348" max="13569" width="9" style="69"/>
    <col min="13570" max="13603" width="2.453125" style="69" customWidth="1"/>
    <col min="13604" max="13825" width="9" style="69"/>
    <col min="13826" max="13859" width="2.453125" style="69" customWidth="1"/>
    <col min="13860" max="14081" width="9" style="69"/>
    <col min="14082" max="14115" width="2.453125" style="69" customWidth="1"/>
    <col min="14116" max="14337" width="9" style="69"/>
    <col min="14338" max="14371" width="2.453125" style="69" customWidth="1"/>
    <col min="14372" max="14593" width="9" style="69"/>
    <col min="14594" max="14627" width="2.453125" style="69" customWidth="1"/>
    <col min="14628" max="14849" width="9" style="69"/>
    <col min="14850" max="14883" width="2.453125" style="69" customWidth="1"/>
    <col min="14884" max="15105" width="9" style="69"/>
    <col min="15106" max="15139" width="2.453125" style="69" customWidth="1"/>
    <col min="15140" max="15361" width="9" style="69"/>
    <col min="15362" max="15395" width="2.453125" style="69" customWidth="1"/>
    <col min="15396" max="15617" width="9" style="69"/>
    <col min="15618" max="15651" width="2.453125" style="69" customWidth="1"/>
    <col min="15652" max="15873" width="9" style="69"/>
    <col min="15874" max="15907" width="2.453125" style="69" customWidth="1"/>
    <col min="15908" max="16129" width="9" style="69"/>
    <col min="16130" max="16163" width="2.453125" style="69" customWidth="1"/>
    <col min="16164" max="16384" width="9" style="69"/>
  </cols>
  <sheetData>
    <row r="1" spans="1:35" ht="15" customHeight="1">
      <c r="A1" s="69" t="s">
        <v>709</v>
      </c>
    </row>
    <row r="2" spans="1:35" ht="7.5" customHeight="1"/>
    <row r="3" spans="1:35" ht="15" customHeight="1">
      <c r="A3" s="537" t="s">
        <v>318</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row>
    <row r="4" spans="1:35" ht="7.5" customHeight="1"/>
    <row r="5" spans="1:35" ht="15" customHeight="1">
      <c r="B5" s="528" t="s">
        <v>82</v>
      </c>
      <c r="C5" s="528"/>
      <c r="D5" s="528"/>
      <c r="E5" s="528"/>
      <c r="F5" s="529">
        <f>別記様式第0号!G27</f>
        <v>0</v>
      </c>
      <c r="G5" s="529"/>
      <c r="H5" s="529"/>
      <c r="I5" s="529"/>
      <c r="J5" s="529"/>
      <c r="K5" s="529"/>
      <c r="L5" s="529"/>
      <c r="M5" s="529"/>
      <c r="N5" s="529"/>
      <c r="O5" s="529"/>
      <c r="P5" s="529"/>
      <c r="Q5" s="529"/>
      <c r="R5" s="529"/>
      <c r="S5" s="529"/>
    </row>
    <row r="6" spans="1:35" ht="15" customHeight="1">
      <c r="B6" s="530" t="s">
        <v>83</v>
      </c>
      <c r="C6" s="530"/>
      <c r="D6" s="530"/>
      <c r="E6" s="530"/>
      <c r="F6" s="531">
        <f>別記様式第0号!G30</f>
        <v>0</v>
      </c>
      <c r="G6" s="531"/>
      <c r="H6" s="531"/>
      <c r="I6" s="531"/>
      <c r="J6" s="531"/>
      <c r="K6" s="531"/>
      <c r="L6" s="531"/>
      <c r="M6" s="531"/>
      <c r="N6" s="531"/>
      <c r="O6" s="531"/>
      <c r="P6" s="531"/>
      <c r="Q6" s="531"/>
      <c r="R6" s="531"/>
      <c r="S6" s="531"/>
    </row>
    <row r="7" spans="1:35" ht="15" customHeight="1">
      <c r="B7" s="530" t="s">
        <v>84</v>
      </c>
      <c r="C7" s="530"/>
      <c r="D7" s="530"/>
      <c r="E7" s="530"/>
      <c r="F7" s="531">
        <f>別記様式第0号!G33</f>
        <v>0</v>
      </c>
      <c r="G7" s="531"/>
      <c r="H7" s="531"/>
      <c r="I7" s="531"/>
      <c r="J7" s="531"/>
      <c r="K7" s="531"/>
      <c r="L7" s="531"/>
      <c r="M7" s="531"/>
      <c r="N7" s="531"/>
      <c r="O7" s="531"/>
      <c r="P7" s="531"/>
      <c r="Q7" s="531"/>
      <c r="R7" s="531"/>
      <c r="S7" s="531"/>
    </row>
    <row r="8" spans="1:35" ht="15" customHeight="1">
      <c r="B8" s="530" t="s">
        <v>85</v>
      </c>
      <c r="C8" s="530"/>
      <c r="D8" s="530"/>
      <c r="E8" s="530"/>
      <c r="F8" s="531">
        <f>別記様式第0号!G36</f>
        <v>0</v>
      </c>
      <c r="G8" s="531"/>
      <c r="H8" s="531"/>
      <c r="I8" s="531"/>
      <c r="J8" s="531"/>
      <c r="K8" s="531"/>
      <c r="L8" s="531"/>
      <c r="M8" s="531"/>
      <c r="N8" s="531"/>
      <c r="O8" s="531"/>
      <c r="P8" s="531"/>
      <c r="Q8" s="531"/>
      <c r="R8" s="531"/>
      <c r="S8" s="531"/>
    </row>
    <row r="9" spans="1:35" ht="15" customHeight="1">
      <c r="B9" s="530" t="s">
        <v>86</v>
      </c>
      <c r="C9" s="530"/>
      <c r="D9" s="530"/>
      <c r="E9" s="530"/>
      <c r="F9" s="531">
        <f>別記様式第0号!G39</f>
        <v>0</v>
      </c>
      <c r="G9" s="531"/>
      <c r="H9" s="531"/>
      <c r="I9" s="531"/>
      <c r="J9" s="531"/>
      <c r="K9" s="531"/>
      <c r="L9" s="531"/>
      <c r="M9" s="531"/>
      <c r="N9" s="531"/>
      <c r="O9" s="531"/>
      <c r="P9" s="531"/>
      <c r="Q9" s="531"/>
      <c r="R9" s="531"/>
      <c r="S9" s="531"/>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2" t="s">
        <v>87</v>
      </c>
      <c r="Q11" s="532"/>
      <c r="R11" s="532"/>
      <c r="S11" s="532"/>
      <c r="T11" s="532"/>
      <c r="U11" s="532"/>
      <c r="V11" s="527">
        <f>別記様式第0号!H11</f>
        <v>0</v>
      </c>
      <c r="W11" s="527"/>
      <c r="X11" s="527"/>
      <c r="Y11" s="527"/>
      <c r="Z11" s="527"/>
      <c r="AA11" s="527"/>
      <c r="AB11" s="527"/>
      <c r="AC11" s="527"/>
      <c r="AD11" s="527"/>
      <c r="AE11" s="527"/>
      <c r="AF11" s="527"/>
      <c r="AG11" s="527"/>
      <c r="AH11" s="527"/>
      <c r="AI11" s="527"/>
    </row>
    <row r="12" spans="1:35" ht="11.25" customHeight="1"/>
    <row r="13" spans="1:35">
      <c r="A13" s="604" t="s">
        <v>319</v>
      </c>
      <c r="B13" s="591"/>
      <c r="C13" s="591"/>
      <c r="D13" s="591"/>
      <c r="E13" s="591"/>
      <c r="F13" s="591"/>
      <c r="G13" s="591"/>
      <c r="H13" s="591"/>
      <c r="I13" s="592"/>
      <c r="J13" s="604" t="s">
        <v>320</v>
      </c>
      <c r="K13" s="591"/>
      <c r="L13" s="591"/>
      <c r="M13" s="591"/>
      <c r="N13" s="591"/>
      <c r="O13" s="591"/>
      <c r="P13" s="591"/>
      <c r="Q13" s="591"/>
      <c r="R13" s="591"/>
      <c r="S13" s="591"/>
      <c r="T13" s="591"/>
      <c r="U13" s="591"/>
      <c r="V13" s="591"/>
      <c r="W13" s="591"/>
      <c r="X13" s="591"/>
      <c r="Y13" s="591"/>
      <c r="Z13" s="591"/>
      <c r="AA13" s="591"/>
      <c r="AB13" s="591"/>
      <c r="AC13" s="591"/>
      <c r="AD13" s="591"/>
      <c r="AE13" s="591"/>
      <c r="AF13" s="591"/>
      <c r="AG13" s="591"/>
      <c r="AH13" s="591"/>
      <c r="AI13" s="592"/>
    </row>
    <row r="14" spans="1:35">
      <c r="A14" s="596"/>
      <c r="B14" s="532"/>
      <c r="C14" s="532"/>
      <c r="D14" s="532"/>
      <c r="E14" s="532"/>
      <c r="F14" s="532"/>
      <c r="G14" s="532"/>
      <c r="H14" s="532"/>
      <c r="I14" s="597"/>
      <c r="J14" s="596"/>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97"/>
    </row>
    <row r="15" spans="1:35" ht="13.5" customHeight="1">
      <c r="A15" s="590" t="s">
        <v>326</v>
      </c>
      <c r="B15" s="605"/>
      <c r="C15" s="605"/>
      <c r="D15" s="605"/>
      <c r="E15" s="605"/>
      <c r="F15" s="605"/>
      <c r="G15" s="605"/>
      <c r="H15" s="605"/>
      <c r="I15" s="606"/>
      <c r="J15" s="581" t="s">
        <v>640</v>
      </c>
      <c r="K15" s="582"/>
      <c r="L15" s="582"/>
      <c r="M15" s="582"/>
      <c r="N15" s="582"/>
      <c r="O15" s="582"/>
      <c r="P15" s="582"/>
      <c r="Q15" s="582"/>
      <c r="R15" s="582"/>
      <c r="S15" s="582"/>
      <c r="T15" s="582"/>
      <c r="U15" s="582"/>
      <c r="V15" s="582"/>
      <c r="W15" s="582"/>
      <c r="X15" s="582"/>
      <c r="Y15" s="582"/>
      <c r="Z15" s="582"/>
      <c r="AA15" s="582"/>
      <c r="AB15" s="582"/>
      <c r="AC15" s="582"/>
      <c r="AD15" s="582"/>
      <c r="AE15" s="582"/>
      <c r="AF15" s="582"/>
      <c r="AG15" s="582"/>
      <c r="AH15" s="582"/>
      <c r="AI15" s="583"/>
    </row>
    <row r="16" spans="1:35">
      <c r="A16" s="607"/>
      <c r="B16" s="608"/>
      <c r="C16" s="608"/>
      <c r="D16" s="608"/>
      <c r="E16" s="608"/>
      <c r="F16" s="608"/>
      <c r="G16" s="608"/>
      <c r="H16" s="608"/>
      <c r="I16" s="609"/>
      <c r="J16" s="584"/>
      <c r="K16" s="585"/>
      <c r="L16" s="585"/>
      <c r="M16" s="585"/>
      <c r="N16" s="585"/>
      <c r="O16" s="585"/>
      <c r="P16" s="585"/>
      <c r="Q16" s="585"/>
      <c r="R16" s="585"/>
      <c r="S16" s="585"/>
      <c r="T16" s="585"/>
      <c r="U16" s="585"/>
      <c r="V16" s="585"/>
      <c r="W16" s="585"/>
      <c r="X16" s="585"/>
      <c r="Y16" s="585"/>
      <c r="Z16" s="585"/>
      <c r="AA16" s="585"/>
      <c r="AB16" s="585"/>
      <c r="AC16" s="585"/>
      <c r="AD16" s="585"/>
      <c r="AE16" s="585"/>
      <c r="AF16" s="585"/>
      <c r="AG16" s="585"/>
      <c r="AH16" s="585"/>
      <c r="AI16" s="586"/>
    </row>
    <row r="17" spans="1:35">
      <c r="A17" s="607"/>
      <c r="B17" s="608"/>
      <c r="C17" s="608"/>
      <c r="D17" s="608"/>
      <c r="E17" s="608"/>
      <c r="F17" s="608"/>
      <c r="G17" s="608"/>
      <c r="H17" s="608"/>
      <c r="I17" s="609"/>
      <c r="J17" s="584"/>
      <c r="K17" s="585"/>
      <c r="L17" s="585"/>
      <c r="M17" s="585"/>
      <c r="N17" s="585"/>
      <c r="O17" s="585"/>
      <c r="P17" s="585"/>
      <c r="Q17" s="585"/>
      <c r="R17" s="585"/>
      <c r="S17" s="585"/>
      <c r="T17" s="585"/>
      <c r="U17" s="585"/>
      <c r="V17" s="585"/>
      <c r="W17" s="585"/>
      <c r="X17" s="585"/>
      <c r="Y17" s="585"/>
      <c r="Z17" s="585"/>
      <c r="AA17" s="585"/>
      <c r="AB17" s="585"/>
      <c r="AC17" s="585"/>
      <c r="AD17" s="585"/>
      <c r="AE17" s="585"/>
      <c r="AF17" s="585"/>
      <c r="AG17" s="585"/>
      <c r="AH17" s="585"/>
      <c r="AI17" s="586"/>
    </row>
    <row r="18" spans="1:35">
      <c r="A18" s="607"/>
      <c r="B18" s="608"/>
      <c r="C18" s="608"/>
      <c r="D18" s="608"/>
      <c r="E18" s="608"/>
      <c r="F18" s="608"/>
      <c r="G18" s="608"/>
      <c r="H18" s="608"/>
      <c r="I18" s="609"/>
      <c r="J18" s="584"/>
      <c r="K18" s="585"/>
      <c r="L18" s="585"/>
      <c r="M18" s="585"/>
      <c r="N18" s="585"/>
      <c r="O18" s="585"/>
      <c r="P18" s="585"/>
      <c r="Q18" s="585"/>
      <c r="R18" s="585"/>
      <c r="S18" s="585"/>
      <c r="T18" s="585"/>
      <c r="U18" s="585"/>
      <c r="V18" s="585"/>
      <c r="W18" s="585"/>
      <c r="X18" s="585"/>
      <c r="Y18" s="585"/>
      <c r="Z18" s="585"/>
      <c r="AA18" s="585"/>
      <c r="AB18" s="585"/>
      <c r="AC18" s="585"/>
      <c r="AD18" s="585"/>
      <c r="AE18" s="585"/>
      <c r="AF18" s="585"/>
      <c r="AG18" s="585"/>
      <c r="AH18" s="585"/>
      <c r="AI18" s="586"/>
    </row>
    <row r="19" spans="1:35">
      <c r="A19" s="607"/>
      <c r="B19" s="608"/>
      <c r="C19" s="608"/>
      <c r="D19" s="608"/>
      <c r="E19" s="608"/>
      <c r="F19" s="608"/>
      <c r="G19" s="608"/>
      <c r="H19" s="608"/>
      <c r="I19" s="609"/>
      <c r="J19" s="584"/>
      <c r="K19" s="585"/>
      <c r="L19" s="585"/>
      <c r="M19" s="585"/>
      <c r="N19" s="585"/>
      <c r="O19" s="585"/>
      <c r="P19" s="585"/>
      <c r="Q19" s="585"/>
      <c r="R19" s="585"/>
      <c r="S19" s="585"/>
      <c r="T19" s="585"/>
      <c r="U19" s="585"/>
      <c r="V19" s="585"/>
      <c r="W19" s="585"/>
      <c r="X19" s="585"/>
      <c r="Y19" s="585"/>
      <c r="Z19" s="585"/>
      <c r="AA19" s="585"/>
      <c r="AB19" s="585"/>
      <c r="AC19" s="585"/>
      <c r="AD19" s="585"/>
      <c r="AE19" s="585"/>
      <c r="AF19" s="585"/>
      <c r="AG19" s="585"/>
      <c r="AH19" s="585"/>
      <c r="AI19" s="586"/>
    </row>
    <row r="20" spans="1:35">
      <c r="A20" s="607"/>
      <c r="B20" s="608"/>
      <c r="C20" s="608"/>
      <c r="D20" s="608"/>
      <c r="E20" s="608"/>
      <c r="F20" s="608"/>
      <c r="G20" s="608"/>
      <c r="H20" s="608"/>
      <c r="I20" s="609"/>
      <c r="J20" s="584"/>
      <c r="K20" s="585"/>
      <c r="L20" s="585"/>
      <c r="M20" s="585"/>
      <c r="N20" s="585"/>
      <c r="O20" s="585"/>
      <c r="P20" s="585"/>
      <c r="Q20" s="585"/>
      <c r="R20" s="585"/>
      <c r="S20" s="585"/>
      <c r="T20" s="585"/>
      <c r="U20" s="585"/>
      <c r="V20" s="585"/>
      <c r="W20" s="585"/>
      <c r="X20" s="585"/>
      <c r="Y20" s="585"/>
      <c r="Z20" s="585"/>
      <c r="AA20" s="585"/>
      <c r="AB20" s="585"/>
      <c r="AC20" s="585"/>
      <c r="AD20" s="585"/>
      <c r="AE20" s="585"/>
      <c r="AF20" s="585"/>
      <c r="AG20" s="585"/>
      <c r="AH20" s="585"/>
      <c r="AI20" s="586"/>
    </row>
    <row r="21" spans="1:35">
      <c r="A21" s="607"/>
      <c r="B21" s="608"/>
      <c r="C21" s="608"/>
      <c r="D21" s="608"/>
      <c r="E21" s="608"/>
      <c r="F21" s="608"/>
      <c r="G21" s="608"/>
      <c r="H21" s="608"/>
      <c r="I21" s="609"/>
      <c r="J21" s="584"/>
      <c r="K21" s="585"/>
      <c r="L21" s="585"/>
      <c r="M21" s="585"/>
      <c r="N21" s="585"/>
      <c r="O21" s="585"/>
      <c r="P21" s="585"/>
      <c r="Q21" s="585"/>
      <c r="R21" s="585"/>
      <c r="S21" s="585"/>
      <c r="T21" s="585"/>
      <c r="U21" s="585"/>
      <c r="V21" s="585"/>
      <c r="W21" s="585"/>
      <c r="X21" s="585"/>
      <c r="Y21" s="585"/>
      <c r="Z21" s="585"/>
      <c r="AA21" s="585"/>
      <c r="AB21" s="585"/>
      <c r="AC21" s="585"/>
      <c r="AD21" s="585"/>
      <c r="AE21" s="585"/>
      <c r="AF21" s="585"/>
      <c r="AG21" s="585"/>
      <c r="AH21" s="585"/>
      <c r="AI21" s="586"/>
    </row>
    <row r="22" spans="1:35">
      <c r="A22" s="607"/>
      <c r="B22" s="608"/>
      <c r="C22" s="608"/>
      <c r="D22" s="608"/>
      <c r="E22" s="608"/>
      <c r="F22" s="608"/>
      <c r="G22" s="608"/>
      <c r="H22" s="608"/>
      <c r="I22" s="609"/>
      <c r="J22" s="584"/>
      <c r="K22" s="585"/>
      <c r="L22" s="585"/>
      <c r="M22" s="585"/>
      <c r="N22" s="585"/>
      <c r="O22" s="585"/>
      <c r="P22" s="585"/>
      <c r="Q22" s="585"/>
      <c r="R22" s="585"/>
      <c r="S22" s="585"/>
      <c r="T22" s="585"/>
      <c r="U22" s="585"/>
      <c r="V22" s="585"/>
      <c r="W22" s="585"/>
      <c r="X22" s="585"/>
      <c r="Y22" s="585"/>
      <c r="Z22" s="585"/>
      <c r="AA22" s="585"/>
      <c r="AB22" s="585"/>
      <c r="AC22" s="585"/>
      <c r="AD22" s="585"/>
      <c r="AE22" s="585"/>
      <c r="AF22" s="585"/>
      <c r="AG22" s="585"/>
      <c r="AH22" s="585"/>
      <c r="AI22" s="586"/>
    </row>
    <row r="23" spans="1:35">
      <c r="A23" s="607"/>
      <c r="B23" s="608"/>
      <c r="C23" s="608"/>
      <c r="D23" s="608"/>
      <c r="E23" s="608"/>
      <c r="F23" s="608"/>
      <c r="G23" s="608"/>
      <c r="H23" s="608"/>
      <c r="I23" s="609"/>
      <c r="J23" s="584"/>
      <c r="K23" s="585"/>
      <c r="L23" s="585"/>
      <c r="M23" s="585"/>
      <c r="N23" s="585"/>
      <c r="O23" s="585"/>
      <c r="P23" s="585"/>
      <c r="Q23" s="585"/>
      <c r="R23" s="585"/>
      <c r="S23" s="585"/>
      <c r="T23" s="585"/>
      <c r="U23" s="585"/>
      <c r="V23" s="585"/>
      <c r="W23" s="585"/>
      <c r="X23" s="585"/>
      <c r="Y23" s="585"/>
      <c r="Z23" s="585"/>
      <c r="AA23" s="585"/>
      <c r="AB23" s="585"/>
      <c r="AC23" s="585"/>
      <c r="AD23" s="585"/>
      <c r="AE23" s="585"/>
      <c r="AF23" s="585"/>
      <c r="AG23" s="585"/>
      <c r="AH23" s="585"/>
      <c r="AI23" s="586"/>
    </row>
    <row r="24" spans="1:35">
      <c r="A24" s="607"/>
      <c r="B24" s="608"/>
      <c r="C24" s="608"/>
      <c r="D24" s="608"/>
      <c r="E24" s="608"/>
      <c r="F24" s="608"/>
      <c r="G24" s="608"/>
      <c r="H24" s="608"/>
      <c r="I24" s="609"/>
      <c r="J24" s="584"/>
      <c r="K24" s="585"/>
      <c r="L24" s="585"/>
      <c r="M24" s="585"/>
      <c r="N24" s="585"/>
      <c r="O24" s="585"/>
      <c r="P24" s="585"/>
      <c r="Q24" s="585"/>
      <c r="R24" s="585"/>
      <c r="S24" s="585"/>
      <c r="T24" s="585"/>
      <c r="U24" s="585"/>
      <c r="V24" s="585"/>
      <c r="W24" s="585"/>
      <c r="X24" s="585"/>
      <c r="Y24" s="585"/>
      <c r="Z24" s="585"/>
      <c r="AA24" s="585"/>
      <c r="AB24" s="585"/>
      <c r="AC24" s="585"/>
      <c r="AD24" s="585"/>
      <c r="AE24" s="585"/>
      <c r="AF24" s="585"/>
      <c r="AG24" s="585"/>
      <c r="AH24" s="585"/>
      <c r="AI24" s="586"/>
    </row>
    <row r="25" spans="1:35">
      <c r="A25" s="607"/>
      <c r="B25" s="608"/>
      <c r="C25" s="608"/>
      <c r="D25" s="608"/>
      <c r="E25" s="608"/>
      <c r="F25" s="608"/>
      <c r="G25" s="608"/>
      <c r="H25" s="608"/>
      <c r="I25" s="609"/>
      <c r="J25" s="584"/>
      <c r="K25" s="585"/>
      <c r="L25" s="585"/>
      <c r="M25" s="585"/>
      <c r="N25" s="585"/>
      <c r="O25" s="585"/>
      <c r="P25" s="585"/>
      <c r="Q25" s="585"/>
      <c r="R25" s="585"/>
      <c r="S25" s="585"/>
      <c r="T25" s="585"/>
      <c r="U25" s="585"/>
      <c r="V25" s="585"/>
      <c r="W25" s="585"/>
      <c r="X25" s="585"/>
      <c r="Y25" s="585"/>
      <c r="Z25" s="585"/>
      <c r="AA25" s="585"/>
      <c r="AB25" s="585"/>
      <c r="AC25" s="585"/>
      <c r="AD25" s="585"/>
      <c r="AE25" s="585"/>
      <c r="AF25" s="585"/>
      <c r="AG25" s="585"/>
      <c r="AH25" s="585"/>
      <c r="AI25" s="586"/>
    </row>
    <row r="26" spans="1:35">
      <c r="A26" s="607"/>
      <c r="B26" s="608"/>
      <c r="C26" s="608"/>
      <c r="D26" s="608"/>
      <c r="E26" s="608"/>
      <c r="F26" s="608"/>
      <c r="G26" s="608"/>
      <c r="H26" s="608"/>
      <c r="I26" s="609"/>
      <c r="J26" s="584"/>
      <c r="K26" s="585"/>
      <c r="L26" s="585"/>
      <c r="M26" s="585"/>
      <c r="N26" s="585"/>
      <c r="O26" s="585"/>
      <c r="P26" s="585"/>
      <c r="Q26" s="585"/>
      <c r="R26" s="585"/>
      <c r="S26" s="585"/>
      <c r="T26" s="585"/>
      <c r="U26" s="585"/>
      <c r="V26" s="585"/>
      <c r="W26" s="585"/>
      <c r="X26" s="585"/>
      <c r="Y26" s="585"/>
      <c r="Z26" s="585"/>
      <c r="AA26" s="585"/>
      <c r="AB26" s="585"/>
      <c r="AC26" s="585"/>
      <c r="AD26" s="585"/>
      <c r="AE26" s="585"/>
      <c r="AF26" s="585"/>
      <c r="AG26" s="585"/>
      <c r="AH26" s="585"/>
      <c r="AI26" s="586"/>
    </row>
    <row r="27" spans="1:35">
      <c r="A27" s="607"/>
      <c r="B27" s="608"/>
      <c r="C27" s="608"/>
      <c r="D27" s="608"/>
      <c r="E27" s="608"/>
      <c r="F27" s="608"/>
      <c r="G27" s="608"/>
      <c r="H27" s="608"/>
      <c r="I27" s="609"/>
      <c r="J27" s="584"/>
      <c r="K27" s="585"/>
      <c r="L27" s="585"/>
      <c r="M27" s="585"/>
      <c r="N27" s="585"/>
      <c r="O27" s="585"/>
      <c r="P27" s="585"/>
      <c r="Q27" s="585"/>
      <c r="R27" s="585"/>
      <c r="S27" s="585"/>
      <c r="T27" s="585"/>
      <c r="U27" s="585"/>
      <c r="V27" s="585"/>
      <c r="W27" s="585"/>
      <c r="X27" s="585"/>
      <c r="Y27" s="585"/>
      <c r="Z27" s="585"/>
      <c r="AA27" s="585"/>
      <c r="AB27" s="585"/>
      <c r="AC27" s="585"/>
      <c r="AD27" s="585"/>
      <c r="AE27" s="585"/>
      <c r="AF27" s="585"/>
      <c r="AG27" s="585"/>
      <c r="AH27" s="585"/>
      <c r="AI27" s="586"/>
    </row>
    <row r="28" spans="1:35">
      <c r="A28" s="610"/>
      <c r="B28" s="611"/>
      <c r="C28" s="611"/>
      <c r="D28" s="611"/>
      <c r="E28" s="611"/>
      <c r="F28" s="611"/>
      <c r="G28" s="611"/>
      <c r="H28" s="611"/>
      <c r="I28" s="612"/>
      <c r="J28" s="587"/>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9"/>
    </row>
    <row r="29" spans="1:35" ht="18.75" customHeight="1">
      <c r="A29" s="72" t="s">
        <v>100</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209</v>
      </c>
      <c r="B30" s="77" t="s">
        <v>322</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4"/>
      <c r="B31" s="77" t="s">
        <v>327</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210</v>
      </c>
      <c r="B32" s="77" t="s">
        <v>325</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4"/>
      <c r="B33" s="77" t="s">
        <v>324</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4" t="s">
        <v>211</v>
      </c>
      <c r="B34" s="77" t="s">
        <v>639</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sheetData>
  <mergeCells count="17">
    <mergeCell ref="B8:E8"/>
    <mergeCell ref="F8:S8"/>
    <mergeCell ref="B9:E9"/>
    <mergeCell ref="F9:S9"/>
    <mergeCell ref="P11:U11"/>
    <mergeCell ref="V11:AI11"/>
    <mergeCell ref="A13:I14"/>
    <mergeCell ref="A15:I28"/>
    <mergeCell ref="J13:AI14"/>
    <mergeCell ref="J15:AI28"/>
    <mergeCell ref="B7:E7"/>
    <mergeCell ref="F7:S7"/>
    <mergeCell ref="A3:AI3"/>
    <mergeCell ref="B5:E5"/>
    <mergeCell ref="F5:S5"/>
    <mergeCell ref="B6:E6"/>
    <mergeCell ref="F6:S6"/>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I48"/>
  <sheetViews>
    <sheetView view="pageBreakPreview" zoomScaleNormal="100" zoomScaleSheetLayoutView="100" workbookViewId="0">
      <selection activeCell="AE42" sqref="AE42"/>
    </sheetView>
  </sheetViews>
  <sheetFormatPr defaultRowHeight="13"/>
  <cols>
    <col min="1" max="35" width="2.453125" style="69" customWidth="1"/>
    <col min="36" max="257" width="9" style="69"/>
    <col min="258" max="291" width="2.453125" style="69" customWidth="1"/>
    <col min="292" max="513" width="9" style="69"/>
    <col min="514" max="547" width="2.453125" style="69" customWidth="1"/>
    <col min="548" max="769" width="9" style="69"/>
    <col min="770" max="803" width="2.453125" style="69" customWidth="1"/>
    <col min="804" max="1025" width="9" style="69"/>
    <col min="1026" max="1059" width="2.453125" style="69" customWidth="1"/>
    <col min="1060" max="1281" width="9" style="69"/>
    <col min="1282" max="1315" width="2.453125" style="69" customWidth="1"/>
    <col min="1316" max="1537" width="9" style="69"/>
    <col min="1538" max="1571" width="2.453125" style="69" customWidth="1"/>
    <col min="1572" max="1793" width="9" style="69"/>
    <col min="1794" max="1827" width="2.453125" style="69" customWidth="1"/>
    <col min="1828" max="2049" width="9" style="69"/>
    <col min="2050" max="2083" width="2.453125" style="69" customWidth="1"/>
    <col min="2084" max="2305" width="9" style="69"/>
    <col min="2306" max="2339" width="2.453125" style="69" customWidth="1"/>
    <col min="2340" max="2561" width="9" style="69"/>
    <col min="2562" max="2595" width="2.453125" style="69" customWidth="1"/>
    <col min="2596" max="2817" width="9" style="69"/>
    <col min="2818" max="2851" width="2.453125" style="69" customWidth="1"/>
    <col min="2852" max="3073" width="9" style="69"/>
    <col min="3074" max="3107" width="2.453125" style="69" customWidth="1"/>
    <col min="3108" max="3329" width="9" style="69"/>
    <col min="3330" max="3363" width="2.453125" style="69" customWidth="1"/>
    <col min="3364" max="3585" width="9" style="69"/>
    <col min="3586" max="3619" width="2.453125" style="69" customWidth="1"/>
    <col min="3620" max="3841" width="9" style="69"/>
    <col min="3842" max="3875" width="2.453125" style="69" customWidth="1"/>
    <col min="3876" max="4097" width="9" style="69"/>
    <col min="4098" max="4131" width="2.453125" style="69" customWidth="1"/>
    <col min="4132" max="4353" width="9" style="69"/>
    <col min="4354" max="4387" width="2.453125" style="69" customWidth="1"/>
    <col min="4388" max="4609" width="9" style="69"/>
    <col min="4610" max="4643" width="2.453125" style="69" customWidth="1"/>
    <col min="4644" max="4865" width="9" style="69"/>
    <col min="4866" max="4899" width="2.453125" style="69" customWidth="1"/>
    <col min="4900" max="5121" width="9" style="69"/>
    <col min="5122" max="5155" width="2.453125" style="69" customWidth="1"/>
    <col min="5156" max="5377" width="9" style="69"/>
    <col min="5378" max="5411" width="2.453125" style="69" customWidth="1"/>
    <col min="5412" max="5633" width="9" style="69"/>
    <col min="5634" max="5667" width="2.453125" style="69" customWidth="1"/>
    <col min="5668" max="5889" width="9" style="69"/>
    <col min="5890" max="5923" width="2.453125" style="69" customWidth="1"/>
    <col min="5924" max="6145" width="9" style="69"/>
    <col min="6146" max="6179" width="2.453125" style="69" customWidth="1"/>
    <col min="6180" max="6401" width="9" style="69"/>
    <col min="6402" max="6435" width="2.453125" style="69" customWidth="1"/>
    <col min="6436" max="6657" width="9" style="69"/>
    <col min="6658" max="6691" width="2.453125" style="69" customWidth="1"/>
    <col min="6692" max="6913" width="9" style="69"/>
    <col min="6914" max="6947" width="2.453125" style="69" customWidth="1"/>
    <col min="6948" max="7169" width="9" style="69"/>
    <col min="7170" max="7203" width="2.453125" style="69" customWidth="1"/>
    <col min="7204" max="7425" width="9" style="69"/>
    <col min="7426" max="7459" width="2.453125" style="69" customWidth="1"/>
    <col min="7460" max="7681" width="9" style="69"/>
    <col min="7682" max="7715" width="2.453125" style="69" customWidth="1"/>
    <col min="7716" max="7937" width="9" style="69"/>
    <col min="7938" max="7971" width="2.453125" style="69" customWidth="1"/>
    <col min="7972" max="8193" width="9" style="69"/>
    <col min="8194" max="8227" width="2.453125" style="69" customWidth="1"/>
    <col min="8228" max="8449" width="9" style="69"/>
    <col min="8450" max="8483" width="2.453125" style="69" customWidth="1"/>
    <col min="8484" max="8705" width="9" style="69"/>
    <col min="8706" max="8739" width="2.453125" style="69" customWidth="1"/>
    <col min="8740" max="8961" width="9" style="69"/>
    <col min="8962" max="8995" width="2.453125" style="69" customWidth="1"/>
    <col min="8996" max="9217" width="9" style="69"/>
    <col min="9218" max="9251" width="2.453125" style="69" customWidth="1"/>
    <col min="9252" max="9473" width="9" style="69"/>
    <col min="9474" max="9507" width="2.453125" style="69" customWidth="1"/>
    <col min="9508" max="9729" width="9" style="69"/>
    <col min="9730" max="9763" width="2.453125" style="69" customWidth="1"/>
    <col min="9764" max="9985" width="9" style="69"/>
    <col min="9986" max="10019" width="2.453125" style="69" customWidth="1"/>
    <col min="10020" max="10241" width="9" style="69"/>
    <col min="10242" max="10275" width="2.453125" style="69" customWidth="1"/>
    <col min="10276" max="10497" width="9" style="69"/>
    <col min="10498" max="10531" width="2.453125" style="69" customWidth="1"/>
    <col min="10532" max="10753" width="9" style="69"/>
    <col min="10754" max="10787" width="2.453125" style="69" customWidth="1"/>
    <col min="10788" max="11009" width="9" style="69"/>
    <col min="11010" max="11043" width="2.453125" style="69" customWidth="1"/>
    <col min="11044" max="11265" width="9" style="69"/>
    <col min="11266" max="11299" width="2.453125" style="69" customWidth="1"/>
    <col min="11300" max="11521" width="9" style="69"/>
    <col min="11522" max="11555" width="2.453125" style="69" customWidth="1"/>
    <col min="11556" max="11777" width="9" style="69"/>
    <col min="11778" max="11811" width="2.453125" style="69" customWidth="1"/>
    <col min="11812" max="12033" width="9" style="69"/>
    <col min="12034" max="12067" width="2.453125" style="69" customWidth="1"/>
    <col min="12068" max="12289" width="9" style="69"/>
    <col min="12290" max="12323" width="2.453125" style="69" customWidth="1"/>
    <col min="12324" max="12545" width="9" style="69"/>
    <col min="12546" max="12579" width="2.453125" style="69" customWidth="1"/>
    <col min="12580" max="12801" width="9" style="69"/>
    <col min="12802" max="12835" width="2.453125" style="69" customWidth="1"/>
    <col min="12836" max="13057" width="9" style="69"/>
    <col min="13058" max="13091" width="2.453125" style="69" customWidth="1"/>
    <col min="13092" max="13313" width="9" style="69"/>
    <col min="13314" max="13347" width="2.453125" style="69" customWidth="1"/>
    <col min="13348" max="13569" width="9" style="69"/>
    <col min="13570" max="13603" width="2.453125" style="69" customWidth="1"/>
    <col min="13604" max="13825" width="9" style="69"/>
    <col min="13826" max="13859" width="2.453125" style="69" customWidth="1"/>
    <col min="13860" max="14081" width="9" style="69"/>
    <col min="14082" max="14115" width="2.453125" style="69" customWidth="1"/>
    <col min="14116" max="14337" width="9" style="69"/>
    <col min="14338" max="14371" width="2.453125" style="69" customWidth="1"/>
    <col min="14372" max="14593" width="9" style="69"/>
    <col min="14594" max="14627" width="2.453125" style="69" customWidth="1"/>
    <col min="14628" max="14849" width="9" style="69"/>
    <col min="14850" max="14883" width="2.453125" style="69" customWidth="1"/>
    <col min="14884" max="15105" width="9" style="69"/>
    <col min="15106" max="15139" width="2.453125" style="69" customWidth="1"/>
    <col min="15140" max="15361" width="9" style="69"/>
    <col min="15362" max="15395" width="2.453125" style="69" customWidth="1"/>
    <col min="15396" max="15617" width="9" style="69"/>
    <col min="15618" max="15651" width="2.453125" style="69" customWidth="1"/>
    <col min="15652" max="15873" width="9" style="69"/>
    <col min="15874" max="15907" width="2.453125" style="69" customWidth="1"/>
    <col min="15908" max="16129" width="9" style="69"/>
    <col min="16130" max="16163" width="2.453125" style="69" customWidth="1"/>
    <col min="16164" max="16384" width="9" style="69"/>
  </cols>
  <sheetData>
    <row r="1" spans="1:35" ht="15" customHeight="1">
      <c r="A1" s="69" t="s">
        <v>310</v>
      </c>
    </row>
    <row r="2" spans="1:35" ht="7.5" customHeight="1"/>
    <row r="3" spans="1:35" ht="15" customHeight="1">
      <c r="A3" s="537" t="s">
        <v>184</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row>
    <row r="4" spans="1:35" ht="7.5" customHeight="1"/>
    <row r="5" spans="1:35" ht="15" customHeight="1">
      <c r="B5" s="528" t="s">
        <v>82</v>
      </c>
      <c r="C5" s="528"/>
      <c r="D5" s="528"/>
      <c r="E5" s="528"/>
      <c r="F5" s="529">
        <f>別記様式第0号!G27</f>
        <v>0</v>
      </c>
      <c r="G5" s="529"/>
      <c r="H5" s="529"/>
      <c r="I5" s="529"/>
      <c r="J5" s="529"/>
      <c r="K5" s="529"/>
      <c r="L5" s="529"/>
      <c r="M5" s="529"/>
      <c r="N5" s="529"/>
      <c r="O5" s="529"/>
      <c r="P5" s="529"/>
      <c r="Q5" s="529"/>
      <c r="R5" s="529"/>
      <c r="S5" s="529"/>
    </row>
    <row r="6" spans="1:35" ht="15" customHeight="1">
      <c r="B6" s="530" t="s">
        <v>83</v>
      </c>
      <c r="C6" s="530"/>
      <c r="D6" s="530"/>
      <c r="E6" s="530"/>
      <c r="F6" s="531">
        <f>別記様式第0号!G30</f>
        <v>0</v>
      </c>
      <c r="G6" s="531"/>
      <c r="H6" s="531"/>
      <c r="I6" s="531"/>
      <c r="J6" s="531"/>
      <c r="K6" s="531"/>
      <c r="L6" s="531"/>
      <c r="M6" s="531"/>
      <c r="N6" s="531"/>
      <c r="O6" s="531"/>
      <c r="P6" s="531"/>
      <c r="Q6" s="531"/>
      <c r="R6" s="531"/>
      <c r="S6" s="531"/>
    </row>
    <row r="7" spans="1:35" ht="15" customHeight="1">
      <c r="B7" s="530" t="s">
        <v>84</v>
      </c>
      <c r="C7" s="530"/>
      <c r="D7" s="530"/>
      <c r="E7" s="530"/>
      <c r="F7" s="531">
        <f>別記様式第0号!G33</f>
        <v>0</v>
      </c>
      <c r="G7" s="531"/>
      <c r="H7" s="531"/>
      <c r="I7" s="531"/>
      <c r="J7" s="531"/>
      <c r="K7" s="531"/>
      <c r="L7" s="531"/>
      <c r="M7" s="531"/>
      <c r="N7" s="531"/>
      <c r="O7" s="531"/>
      <c r="P7" s="531"/>
      <c r="Q7" s="531"/>
      <c r="R7" s="531"/>
      <c r="S7" s="531"/>
    </row>
    <row r="8" spans="1:35" ht="15" customHeight="1">
      <c r="B8" s="530" t="s">
        <v>85</v>
      </c>
      <c r="C8" s="530"/>
      <c r="D8" s="530"/>
      <c r="E8" s="530"/>
      <c r="F8" s="531">
        <f>別記様式第0号!G36</f>
        <v>0</v>
      </c>
      <c r="G8" s="531"/>
      <c r="H8" s="531"/>
      <c r="I8" s="531"/>
      <c r="J8" s="531"/>
      <c r="K8" s="531"/>
      <c r="L8" s="531"/>
      <c r="M8" s="531"/>
      <c r="N8" s="531"/>
      <c r="O8" s="531"/>
      <c r="P8" s="531"/>
      <c r="Q8" s="531"/>
      <c r="R8" s="531"/>
      <c r="S8" s="531"/>
    </row>
    <row r="9" spans="1:35" ht="15" customHeight="1">
      <c r="B9" s="530" t="s">
        <v>86</v>
      </c>
      <c r="C9" s="530"/>
      <c r="D9" s="530"/>
      <c r="E9" s="530"/>
      <c r="F9" s="531">
        <f>別記様式第0号!G39</f>
        <v>0</v>
      </c>
      <c r="G9" s="531"/>
      <c r="H9" s="531"/>
      <c r="I9" s="531"/>
      <c r="J9" s="531"/>
      <c r="K9" s="531"/>
      <c r="L9" s="531"/>
      <c r="M9" s="531"/>
      <c r="N9" s="531"/>
      <c r="O9" s="531"/>
      <c r="P9" s="531"/>
      <c r="Q9" s="531"/>
      <c r="R9" s="531"/>
      <c r="S9" s="531"/>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2" t="s">
        <v>87</v>
      </c>
      <c r="Q11" s="532"/>
      <c r="R11" s="532"/>
      <c r="S11" s="532"/>
      <c r="T11" s="532"/>
      <c r="U11" s="532"/>
      <c r="V11" s="527">
        <f>別記様式第0号!H11</f>
        <v>0</v>
      </c>
      <c r="W11" s="527"/>
      <c r="X11" s="527"/>
      <c r="Y11" s="527"/>
      <c r="Z11" s="527"/>
      <c r="AA11" s="527"/>
      <c r="AB11" s="527"/>
      <c r="AC11" s="527"/>
      <c r="AD11" s="527"/>
      <c r="AE11" s="527"/>
      <c r="AF11" s="527"/>
      <c r="AG11" s="527"/>
      <c r="AH11" s="527"/>
      <c r="AI11" s="527"/>
    </row>
    <row r="12" spans="1:35" ht="11.25" customHeight="1"/>
    <row r="13" spans="1:35" ht="18.75" customHeight="1">
      <c r="A13" s="534" t="s">
        <v>185</v>
      </c>
      <c r="B13" s="534"/>
      <c r="C13" s="534"/>
      <c r="D13" s="534"/>
      <c r="E13" s="534"/>
      <c r="F13" s="534"/>
      <c r="G13" s="534"/>
      <c r="H13" s="534"/>
      <c r="I13" s="534"/>
      <c r="J13" s="534"/>
      <c r="K13" s="613" t="s">
        <v>186</v>
      </c>
      <c r="L13" s="613"/>
      <c r="M13" s="613"/>
      <c r="N13" s="613"/>
      <c r="O13" s="613"/>
      <c r="P13" s="613"/>
      <c r="Q13" s="613"/>
      <c r="R13" s="613"/>
      <c r="S13" s="613"/>
      <c r="T13" s="613"/>
      <c r="U13" s="613"/>
      <c r="V13" s="613"/>
      <c r="W13" s="613"/>
      <c r="X13" s="613"/>
      <c r="Y13" s="613"/>
      <c r="Z13" s="613"/>
      <c r="AA13" s="613"/>
      <c r="AB13" s="613"/>
      <c r="AC13" s="613"/>
      <c r="AD13" s="613"/>
      <c r="AE13" s="613"/>
      <c r="AF13" s="613"/>
      <c r="AG13" s="613"/>
      <c r="AH13" s="613"/>
      <c r="AI13" s="613"/>
    </row>
    <row r="14" spans="1:35" ht="18.75" customHeight="1">
      <c r="A14" s="534"/>
      <c r="B14" s="534"/>
      <c r="C14" s="534"/>
      <c r="D14" s="534"/>
      <c r="E14" s="534"/>
      <c r="F14" s="534"/>
      <c r="G14" s="534"/>
      <c r="H14" s="534"/>
      <c r="I14" s="534"/>
      <c r="J14" s="534"/>
      <c r="K14" s="613"/>
      <c r="L14" s="613"/>
      <c r="M14" s="613"/>
      <c r="N14" s="613"/>
      <c r="O14" s="613"/>
      <c r="P14" s="613"/>
      <c r="Q14" s="613"/>
      <c r="R14" s="613"/>
      <c r="S14" s="613"/>
      <c r="T14" s="613"/>
      <c r="U14" s="613"/>
      <c r="V14" s="613"/>
      <c r="W14" s="613"/>
      <c r="X14" s="613"/>
      <c r="Y14" s="613"/>
      <c r="Z14" s="613"/>
      <c r="AA14" s="613"/>
      <c r="AB14" s="613"/>
      <c r="AC14" s="613"/>
      <c r="AD14" s="613"/>
      <c r="AE14" s="613"/>
      <c r="AF14" s="613"/>
      <c r="AG14" s="613"/>
      <c r="AH14" s="613"/>
      <c r="AI14" s="613"/>
    </row>
    <row r="15" spans="1:35" ht="18.75" customHeight="1">
      <c r="A15" s="533" t="s">
        <v>187</v>
      </c>
      <c r="B15" s="534"/>
      <c r="C15" s="534"/>
      <c r="D15" s="534"/>
      <c r="E15" s="534"/>
      <c r="F15" s="534"/>
      <c r="G15" s="534"/>
      <c r="H15" s="534"/>
      <c r="I15" s="534"/>
      <c r="J15" s="534"/>
      <c r="K15" s="614" t="s">
        <v>188</v>
      </c>
      <c r="L15" s="613"/>
      <c r="M15" s="613"/>
      <c r="N15" s="613"/>
      <c r="O15" s="613"/>
      <c r="P15" s="613"/>
      <c r="Q15" s="613"/>
      <c r="R15" s="613"/>
      <c r="S15" s="613"/>
      <c r="T15" s="613"/>
      <c r="U15" s="613"/>
      <c r="V15" s="613"/>
      <c r="W15" s="613"/>
      <c r="X15" s="613"/>
      <c r="Y15" s="613"/>
      <c r="Z15" s="613"/>
      <c r="AA15" s="613"/>
      <c r="AB15" s="613"/>
      <c r="AC15" s="613"/>
      <c r="AD15" s="613"/>
      <c r="AE15" s="613"/>
      <c r="AF15" s="613"/>
      <c r="AG15" s="613"/>
      <c r="AH15" s="613"/>
      <c r="AI15" s="613"/>
    </row>
    <row r="16" spans="1:35" ht="18.75" customHeight="1">
      <c r="A16" s="534"/>
      <c r="B16" s="534"/>
      <c r="C16" s="534"/>
      <c r="D16" s="534"/>
      <c r="E16" s="534"/>
      <c r="F16" s="534"/>
      <c r="G16" s="534"/>
      <c r="H16" s="534"/>
      <c r="I16" s="534"/>
      <c r="J16" s="534"/>
      <c r="K16" s="613"/>
      <c r="L16" s="613"/>
      <c r="M16" s="613"/>
      <c r="N16" s="613"/>
      <c r="O16" s="613"/>
      <c r="P16" s="613"/>
      <c r="Q16" s="613"/>
      <c r="R16" s="613"/>
      <c r="S16" s="613"/>
      <c r="T16" s="613"/>
      <c r="U16" s="613"/>
      <c r="V16" s="613"/>
      <c r="W16" s="613"/>
      <c r="X16" s="613"/>
      <c r="Y16" s="613"/>
      <c r="Z16" s="613"/>
      <c r="AA16" s="613"/>
      <c r="AB16" s="613"/>
      <c r="AC16" s="613"/>
      <c r="AD16" s="613"/>
      <c r="AE16" s="613"/>
      <c r="AF16" s="613"/>
      <c r="AG16" s="613"/>
      <c r="AH16" s="613"/>
      <c r="AI16" s="613"/>
    </row>
    <row r="17" spans="1:35" ht="18.75" customHeight="1">
      <c r="A17" s="534" t="s">
        <v>189</v>
      </c>
      <c r="B17" s="534"/>
      <c r="C17" s="534"/>
      <c r="D17" s="534"/>
      <c r="E17" s="534"/>
      <c r="F17" s="534"/>
      <c r="G17" s="534"/>
      <c r="H17" s="534"/>
      <c r="I17" s="534"/>
      <c r="J17" s="534"/>
      <c r="K17" s="613" t="s">
        <v>744</v>
      </c>
      <c r="L17" s="613"/>
      <c r="M17" s="613"/>
      <c r="N17" s="613"/>
      <c r="O17" s="613"/>
      <c r="P17" s="613"/>
      <c r="Q17" s="613"/>
      <c r="R17" s="613"/>
      <c r="S17" s="613"/>
      <c r="T17" s="613"/>
      <c r="U17" s="613"/>
      <c r="V17" s="613"/>
      <c r="W17" s="613"/>
      <c r="X17" s="613"/>
      <c r="Y17" s="613"/>
      <c r="Z17" s="613"/>
      <c r="AA17" s="613"/>
      <c r="AB17" s="613"/>
      <c r="AC17" s="613"/>
      <c r="AD17" s="613"/>
      <c r="AE17" s="613"/>
      <c r="AF17" s="613"/>
      <c r="AG17" s="613"/>
      <c r="AH17" s="613"/>
      <c r="AI17" s="613"/>
    </row>
    <row r="18" spans="1:35" ht="18.75" customHeight="1">
      <c r="A18" s="534"/>
      <c r="B18" s="534"/>
      <c r="C18" s="534"/>
      <c r="D18" s="534"/>
      <c r="E18" s="534"/>
      <c r="F18" s="534"/>
      <c r="G18" s="534"/>
      <c r="H18" s="534"/>
      <c r="I18" s="534"/>
      <c r="J18" s="534"/>
      <c r="K18" s="613"/>
      <c r="L18" s="613"/>
      <c r="M18" s="613"/>
      <c r="N18" s="613"/>
      <c r="O18" s="613"/>
      <c r="P18" s="613"/>
      <c r="Q18" s="613"/>
      <c r="R18" s="613"/>
      <c r="S18" s="613"/>
      <c r="T18" s="613"/>
      <c r="U18" s="613"/>
      <c r="V18" s="613"/>
      <c r="W18" s="613"/>
      <c r="X18" s="613"/>
      <c r="Y18" s="613"/>
      <c r="Z18" s="613"/>
      <c r="AA18" s="613"/>
      <c r="AB18" s="613"/>
      <c r="AC18" s="613"/>
      <c r="AD18" s="613"/>
      <c r="AE18" s="613"/>
      <c r="AF18" s="613"/>
      <c r="AG18" s="613"/>
      <c r="AH18" s="613"/>
      <c r="AI18" s="613"/>
    </row>
    <row r="19" spans="1:35" ht="18.75" customHeight="1">
      <c r="A19" s="534" t="s">
        <v>190</v>
      </c>
      <c r="B19" s="534"/>
      <c r="C19" s="534"/>
      <c r="D19" s="534"/>
      <c r="E19" s="534"/>
      <c r="F19" s="534"/>
      <c r="G19" s="534"/>
      <c r="H19" s="534"/>
      <c r="I19" s="534"/>
      <c r="J19" s="534"/>
      <c r="K19" s="613" t="s">
        <v>191</v>
      </c>
      <c r="L19" s="613"/>
      <c r="M19" s="613"/>
      <c r="N19" s="613"/>
      <c r="O19" s="613"/>
      <c r="P19" s="613"/>
      <c r="Q19" s="613"/>
      <c r="R19" s="613"/>
      <c r="S19" s="613"/>
      <c r="T19" s="613"/>
      <c r="U19" s="613"/>
      <c r="V19" s="613"/>
      <c r="W19" s="613"/>
      <c r="X19" s="613"/>
      <c r="Y19" s="613"/>
      <c r="Z19" s="613"/>
      <c r="AA19" s="613"/>
      <c r="AB19" s="613"/>
      <c r="AC19" s="613"/>
      <c r="AD19" s="613"/>
      <c r="AE19" s="613"/>
      <c r="AF19" s="613"/>
      <c r="AG19" s="613"/>
      <c r="AH19" s="613"/>
      <c r="AI19" s="613"/>
    </row>
    <row r="20" spans="1:35" ht="18.75" customHeight="1">
      <c r="A20" s="534"/>
      <c r="B20" s="534"/>
      <c r="C20" s="534"/>
      <c r="D20" s="534"/>
      <c r="E20" s="534"/>
      <c r="F20" s="534"/>
      <c r="G20" s="534"/>
      <c r="H20" s="534"/>
      <c r="I20" s="534"/>
      <c r="J20" s="534"/>
      <c r="K20" s="613"/>
      <c r="L20" s="613"/>
      <c r="M20" s="613"/>
      <c r="N20" s="613"/>
      <c r="O20" s="613"/>
      <c r="P20" s="613"/>
      <c r="Q20" s="613"/>
      <c r="R20" s="613"/>
      <c r="S20" s="613"/>
      <c r="T20" s="613"/>
      <c r="U20" s="613"/>
      <c r="V20" s="613"/>
      <c r="W20" s="613"/>
      <c r="X20" s="613"/>
      <c r="Y20" s="613"/>
      <c r="Z20" s="613"/>
      <c r="AA20" s="613"/>
      <c r="AB20" s="613"/>
      <c r="AC20" s="613"/>
      <c r="AD20" s="613"/>
      <c r="AE20" s="613"/>
      <c r="AF20" s="613"/>
      <c r="AG20" s="613"/>
      <c r="AH20" s="613"/>
      <c r="AI20" s="613"/>
    </row>
    <row r="21" spans="1:35" ht="18.75" customHeight="1">
      <c r="A21" s="534" t="s">
        <v>192</v>
      </c>
      <c r="B21" s="534"/>
      <c r="C21" s="534"/>
      <c r="D21" s="534"/>
      <c r="E21" s="534"/>
      <c r="F21" s="534"/>
      <c r="G21" s="534"/>
      <c r="H21" s="534"/>
      <c r="I21" s="534"/>
      <c r="J21" s="534"/>
      <c r="K21" s="613" t="s">
        <v>193</v>
      </c>
      <c r="L21" s="613"/>
      <c r="M21" s="613"/>
      <c r="N21" s="613"/>
      <c r="O21" s="613"/>
      <c r="P21" s="613"/>
      <c r="Q21" s="613"/>
      <c r="R21" s="613"/>
      <c r="S21" s="613"/>
      <c r="T21" s="613"/>
      <c r="U21" s="613"/>
      <c r="V21" s="613"/>
      <c r="W21" s="613"/>
      <c r="X21" s="613"/>
      <c r="Y21" s="613"/>
      <c r="Z21" s="613"/>
      <c r="AA21" s="613"/>
      <c r="AB21" s="613"/>
      <c r="AC21" s="613"/>
      <c r="AD21" s="613"/>
      <c r="AE21" s="613"/>
      <c r="AF21" s="613"/>
      <c r="AG21" s="613"/>
      <c r="AH21" s="613"/>
      <c r="AI21" s="613"/>
    </row>
    <row r="22" spans="1:35" ht="18.75" customHeight="1">
      <c r="A22" s="534"/>
      <c r="B22" s="534"/>
      <c r="C22" s="534"/>
      <c r="D22" s="534"/>
      <c r="E22" s="534"/>
      <c r="F22" s="534"/>
      <c r="G22" s="534"/>
      <c r="H22" s="534"/>
      <c r="I22" s="534"/>
      <c r="J22" s="534"/>
      <c r="K22" s="613"/>
      <c r="L22" s="613"/>
      <c r="M22" s="613"/>
      <c r="N22" s="613"/>
      <c r="O22" s="613"/>
      <c r="P22" s="613"/>
      <c r="Q22" s="613"/>
      <c r="R22" s="613"/>
      <c r="S22" s="613"/>
      <c r="T22" s="613"/>
      <c r="U22" s="613"/>
      <c r="V22" s="613"/>
      <c r="W22" s="613"/>
      <c r="X22" s="613"/>
      <c r="Y22" s="613"/>
      <c r="Z22" s="613"/>
      <c r="AA22" s="613"/>
      <c r="AB22" s="613"/>
      <c r="AC22" s="613"/>
      <c r="AD22" s="613"/>
      <c r="AE22" s="613"/>
      <c r="AF22" s="613"/>
      <c r="AG22" s="613"/>
      <c r="AH22" s="613"/>
      <c r="AI22" s="613"/>
    </row>
    <row r="23" spans="1:35" ht="18.75" customHeight="1">
      <c r="A23" s="534" t="s">
        <v>194</v>
      </c>
      <c r="B23" s="534"/>
      <c r="C23" s="534"/>
      <c r="D23" s="534"/>
      <c r="E23" s="534"/>
      <c r="F23" s="534"/>
      <c r="G23" s="534"/>
      <c r="H23" s="534"/>
      <c r="I23" s="534"/>
      <c r="J23" s="534"/>
      <c r="K23" s="613" t="s">
        <v>195</v>
      </c>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row>
    <row r="24" spans="1:35" ht="18.75" customHeight="1">
      <c r="A24" s="534"/>
      <c r="B24" s="534"/>
      <c r="C24" s="534"/>
      <c r="D24" s="534"/>
      <c r="E24" s="534"/>
      <c r="F24" s="534"/>
      <c r="G24" s="534"/>
      <c r="H24" s="534"/>
      <c r="I24" s="534"/>
      <c r="J24" s="534"/>
      <c r="K24" s="613"/>
      <c r="L24" s="613"/>
      <c r="M24" s="613"/>
      <c r="N24" s="613"/>
      <c r="O24" s="613"/>
      <c r="P24" s="613"/>
      <c r="Q24" s="613"/>
      <c r="R24" s="613"/>
      <c r="S24" s="613"/>
      <c r="T24" s="613"/>
      <c r="U24" s="613"/>
      <c r="V24" s="613"/>
      <c r="W24" s="613"/>
      <c r="X24" s="613"/>
      <c r="Y24" s="613"/>
      <c r="Z24" s="613"/>
      <c r="AA24" s="613"/>
      <c r="AB24" s="613"/>
      <c r="AC24" s="613"/>
      <c r="AD24" s="613"/>
      <c r="AE24" s="613"/>
      <c r="AF24" s="613"/>
      <c r="AG24" s="613"/>
      <c r="AH24" s="613"/>
      <c r="AI24" s="613"/>
    </row>
    <row r="25" spans="1:35">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5" customHeight="1">
      <c r="A26" s="72" t="s">
        <v>100</v>
      </c>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5" customHeight="1">
      <c r="A27" s="74" t="s">
        <v>152</v>
      </c>
      <c r="B27" s="72" t="s">
        <v>196</v>
      </c>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5" customHeight="1">
      <c r="A28" s="74" t="s">
        <v>153</v>
      </c>
      <c r="B28" s="257" t="s">
        <v>745</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5" customHeight="1">
      <c r="A29" s="75"/>
      <c r="B29" s="72" t="s">
        <v>606</v>
      </c>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5"/>
      <c r="B30" s="72" t="s">
        <v>197</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5"/>
      <c r="B31" s="72" t="s">
        <v>198</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2" t="s">
        <v>199</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4" t="s">
        <v>155</v>
      </c>
      <c r="B33" s="72" t="s">
        <v>607</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5"/>
      <c r="B34" s="72" t="s">
        <v>200</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t="s">
        <v>158</v>
      </c>
      <c r="B35" s="72" t="s">
        <v>642</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5"/>
      <c r="B36" s="72" t="s">
        <v>643</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5"/>
      <c r="B37" s="72" t="s">
        <v>201</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4" t="s">
        <v>159</v>
      </c>
      <c r="B38" s="72" t="s">
        <v>675</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4" t="s">
        <v>161</v>
      </c>
      <c r="B39" s="258" t="s">
        <v>732</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2" t="s">
        <v>202</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2"/>
      <c r="C41" s="72" t="s">
        <v>203</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5"/>
      <c r="B42" s="72"/>
      <c r="C42" s="72"/>
      <c r="D42" s="258" t="s">
        <v>733</v>
      </c>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5"/>
      <c r="B43" s="72"/>
      <c r="C43" s="72"/>
      <c r="D43" s="72" t="s">
        <v>734</v>
      </c>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5"/>
      <c r="B44" s="72"/>
      <c r="C44" s="72" t="s">
        <v>204</v>
      </c>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5"/>
      <c r="B45" s="72"/>
      <c r="C45" s="72"/>
      <c r="D45" s="72" t="s">
        <v>205</v>
      </c>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5"/>
      <c r="B46" s="72"/>
      <c r="C46" s="72" t="s">
        <v>206</v>
      </c>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5"/>
      <c r="B47" s="72"/>
      <c r="C47" s="72"/>
      <c r="D47" s="72" t="s">
        <v>207</v>
      </c>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c r="A48" s="74" t="s">
        <v>162</v>
      </c>
      <c r="B48" s="72" t="s">
        <v>183</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sheetData>
  <mergeCells count="25">
    <mergeCell ref="A3:AI3"/>
    <mergeCell ref="A19:J20"/>
    <mergeCell ref="K19:AI20"/>
    <mergeCell ref="A21:J22"/>
    <mergeCell ref="K21:AI22"/>
    <mergeCell ref="V11:AI11"/>
    <mergeCell ref="B5:E5"/>
    <mergeCell ref="F5:S5"/>
    <mergeCell ref="B6:E6"/>
    <mergeCell ref="F6:S6"/>
    <mergeCell ref="B7:E7"/>
    <mergeCell ref="F7:S7"/>
    <mergeCell ref="B8:E8"/>
    <mergeCell ref="F8:S8"/>
    <mergeCell ref="B9:E9"/>
    <mergeCell ref="F9:S9"/>
    <mergeCell ref="P11:U11"/>
    <mergeCell ref="A23:J24"/>
    <mergeCell ref="K23:AI24"/>
    <mergeCell ref="A13:J14"/>
    <mergeCell ref="K13:AI14"/>
    <mergeCell ref="A15:J16"/>
    <mergeCell ref="K15:AI16"/>
    <mergeCell ref="A17:J18"/>
    <mergeCell ref="K17:AI18"/>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AI63"/>
  <sheetViews>
    <sheetView view="pageBreakPreview" zoomScaleNormal="100" zoomScaleSheetLayoutView="100" workbookViewId="0">
      <selection activeCell="A25" sqref="A25:J28"/>
    </sheetView>
  </sheetViews>
  <sheetFormatPr defaultRowHeight="13"/>
  <cols>
    <col min="1" max="35" width="2.453125" style="69" customWidth="1"/>
    <col min="36" max="257" width="9" style="69"/>
    <col min="258" max="291" width="2.453125" style="69" customWidth="1"/>
    <col min="292" max="513" width="9" style="69"/>
    <col min="514" max="547" width="2.453125" style="69" customWidth="1"/>
    <col min="548" max="769" width="9" style="69"/>
    <col min="770" max="803" width="2.453125" style="69" customWidth="1"/>
    <col min="804" max="1025" width="9" style="69"/>
    <col min="1026" max="1059" width="2.453125" style="69" customWidth="1"/>
    <col min="1060" max="1281" width="9" style="69"/>
    <col min="1282" max="1315" width="2.453125" style="69" customWidth="1"/>
    <col min="1316" max="1537" width="9" style="69"/>
    <col min="1538" max="1571" width="2.453125" style="69" customWidth="1"/>
    <col min="1572" max="1793" width="9" style="69"/>
    <col min="1794" max="1827" width="2.453125" style="69" customWidth="1"/>
    <col min="1828" max="2049" width="9" style="69"/>
    <col min="2050" max="2083" width="2.453125" style="69" customWidth="1"/>
    <col min="2084" max="2305" width="9" style="69"/>
    <col min="2306" max="2339" width="2.453125" style="69" customWidth="1"/>
    <col min="2340" max="2561" width="9" style="69"/>
    <col min="2562" max="2595" width="2.453125" style="69" customWidth="1"/>
    <col min="2596" max="2817" width="9" style="69"/>
    <col min="2818" max="2851" width="2.453125" style="69" customWidth="1"/>
    <col min="2852" max="3073" width="9" style="69"/>
    <col min="3074" max="3107" width="2.453125" style="69" customWidth="1"/>
    <col min="3108" max="3329" width="9" style="69"/>
    <col min="3330" max="3363" width="2.453125" style="69" customWidth="1"/>
    <col min="3364" max="3585" width="9" style="69"/>
    <col min="3586" max="3619" width="2.453125" style="69" customWidth="1"/>
    <col min="3620" max="3841" width="9" style="69"/>
    <col min="3842" max="3875" width="2.453125" style="69" customWidth="1"/>
    <col min="3876" max="4097" width="9" style="69"/>
    <col min="4098" max="4131" width="2.453125" style="69" customWidth="1"/>
    <col min="4132" max="4353" width="9" style="69"/>
    <col min="4354" max="4387" width="2.453125" style="69" customWidth="1"/>
    <col min="4388" max="4609" width="9" style="69"/>
    <col min="4610" max="4643" width="2.453125" style="69" customWidth="1"/>
    <col min="4644" max="4865" width="9" style="69"/>
    <col min="4866" max="4899" width="2.453125" style="69" customWidth="1"/>
    <col min="4900" max="5121" width="9" style="69"/>
    <col min="5122" max="5155" width="2.453125" style="69" customWidth="1"/>
    <col min="5156" max="5377" width="9" style="69"/>
    <col min="5378" max="5411" width="2.453125" style="69" customWidth="1"/>
    <col min="5412" max="5633" width="9" style="69"/>
    <col min="5634" max="5667" width="2.453125" style="69" customWidth="1"/>
    <col min="5668" max="5889" width="9" style="69"/>
    <col min="5890" max="5923" width="2.453125" style="69" customWidth="1"/>
    <col min="5924" max="6145" width="9" style="69"/>
    <col min="6146" max="6179" width="2.453125" style="69" customWidth="1"/>
    <col min="6180" max="6401" width="9" style="69"/>
    <col min="6402" max="6435" width="2.453125" style="69" customWidth="1"/>
    <col min="6436" max="6657" width="9" style="69"/>
    <col min="6658" max="6691" width="2.453125" style="69" customWidth="1"/>
    <col min="6692" max="6913" width="9" style="69"/>
    <col min="6914" max="6947" width="2.453125" style="69" customWidth="1"/>
    <col min="6948" max="7169" width="9" style="69"/>
    <col min="7170" max="7203" width="2.453125" style="69" customWidth="1"/>
    <col min="7204" max="7425" width="9" style="69"/>
    <col min="7426" max="7459" width="2.453125" style="69" customWidth="1"/>
    <col min="7460" max="7681" width="9" style="69"/>
    <col min="7682" max="7715" width="2.453125" style="69" customWidth="1"/>
    <col min="7716" max="7937" width="9" style="69"/>
    <col min="7938" max="7971" width="2.453125" style="69" customWidth="1"/>
    <col min="7972" max="8193" width="9" style="69"/>
    <col min="8194" max="8227" width="2.453125" style="69" customWidth="1"/>
    <col min="8228" max="8449" width="9" style="69"/>
    <col min="8450" max="8483" width="2.453125" style="69" customWidth="1"/>
    <col min="8484" max="8705" width="9" style="69"/>
    <col min="8706" max="8739" width="2.453125" style="69" customWidth="1"/>
    <col min="8740" max="8961" width="9" style="69"/>
    <col min="8962" max="8995" width="2.453125" style="69" customWidth="1"/>
    <col min="8996" max="9217" width="9" style="69"/>
    <col min="9218" max="9251" width="2.453125" style="69" customWidth="1"/>
    <col min="9252" max="9473" width="9" style="69"/>
    <col min="9474" max="9507" width="2.453125" style="69" customWidth="1"/>
    <col min="9508" max="9729" width="9" style="69"/>
    <col min="9730" max="9763" width="2.453125" style="69" customWidth="1"/>
    <col min="9764" max="9985" width="9" style="69"/>
    <col min="9986" max="10019" width="2.453125" style="69" customWidth="1"/>
    <col min="10020" max="10241" width="9" style="69"/>
    <col min="10242" max="10275" width="2.453125" style="69" customWidth="1"/>
    <col min="10276" max="10497" width="9" style="69"/>
    <col min="10498" max="10531" width="2.453125" style="69" customWidth="1"/>
    <col min="10532" max="10753" width="9" style="69"/>
    <col min="10754" max="10787" width="2.453125" style="69" customWidth="1"/>
    <col min="10788" max="11009" width="9" style="69"/>
    <col min="11010" max="11043" width="2.453125" style="69" customWidth="1"/>
    <col min="11044" max="11265" width="9" style="69"/>
    <col min="11266" max="11299" width="2.453125" style="69" customWidth="1"/>
    <col min="11300" max="11521" width="9" style="69"/>
    <col min="11522" max="11555" width="2.453125" style="69" customWidth="1"/>
    <col min="11556" max="11777" width="9" style="69"/>
    <col min="11778" max="11811" width="2.453125" style="69" customWidth="1"/>
    <col min="11812" max="12033" width="9" style="69"/>
    <col min="12034" max="12067" width="2.453125" style="69" customWidth="1"/>
    <col min="12068" max="12289" width="9" style="69"/>
    <col min="12290" max="12323" width="2.453125" style="69" customWidth="1"/>
    <col min="12324" max="12545" width="9" style="69"/>
    <col min="12546" max="12579" width="2.453125" style="69" customWidth="1"/>
    <col min="12580" max="12801" width="9" style="69"/>
    <col min="12802" max="12835" width="2.453125" style="69" customWidth="1"/>
    <col min="12836" max="13057" width="9" style="69"/>
    <col min="13058" max="13091" width="2.453125" style="69" customWidth="1"/>
    <col min="13092" max="13313" width="9" style="69"/>
    <col min="13314" max="13347" width="2.453125" style="69" customWidth="1"/>
    <col min="13348" max="13569" width="9" style="69"/>
    <col min="13570" max="13603" width="2.453125" style="69" customWidth="1"/>
    <col min="13604" max="13825" width="9" style="69"/>
    <col min="13826" max="13859" width="2.453125" style="69" customWidth="1"/>
    <col min="13860" max="14081" width="9" style="69"/>
    <col min="14082" max="14115" width="2.453125" style="69" customWidth="1"/>
    <col min="14116" max="14337" width="9" style="69"/>
    <col min="14338" max="14371" width="2.453125" style="69" customWidth="1"/>
    <col min="14372" max="14593" width="9" style="69"/>
    <col min="14594" max="14627" width="2.453125" style="69" customWidth="1"/>
    <col min="14628" max="14849" width="9" style="69"/>
    <col min="14850" max="14883" width="2.453125" style="69" customWidth="1"/>
    <col min="14884" max="15105" width="9" style="69"/>
    <col min="15106" max="15139" width="2.453125" style="69" customWidth="1"/>
    <col min="15140" max="15361" width="9" style="69"/>
    <col min="15362" max="15395" width="2.453125" style="69" customWidth="1"/>
    <col min="15396" max="15617" width="9" style="69"/>
    <col min="15618" max="15651" width="2.453125" style="69" customWidth="1"/>
    <col min="15652" max="15873" width="9" style="69"/>
    <col min="15874" max="15907" width="2.453125" style="69" customWidth="1"/>
    <col min="15908" max="16129" width="9" style="69"/>
    <col min="16130" max="16163" width="2.453125" style="69" customWidth="1"/>
    <col min="16164" max="16384" width="9" style="69"/>
  </cols>
  <sheetData>
    <row r="1" spans="1:35" ht="15" customHeight="1">
      <c r="A1" s="69" t="s">
        <v>311</v>
      </c>
    </row>
    <row r="2" spans="1:35" ht="7.5" customHeight="1"/>
    <row r="3" spans="1:35" ht="15" customHeight="1">
      <c r="A3" s="537" t="s">
        <v>644</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row>
    <row r="4" spans="1:35" ht="7.5" customHeight="1"/>
    <row r="5" spans="1:35" ht="15" customHeight="1">
      <c r="B5" s="528" t="s">
        <v>82</v>
      </c>
      <c r="C5" s="528"/>
      <c r="D5" s="528"/>
      <c r="E5" s="528"/>
      <c r="F5" s="529">
        <f>別記様式第0号!G27</f>
        <v>0</v>
      </c>
      <c r="G5" s="529"/>
      <c r="H5" s="529"/>
      <c r="I5" s="529"/>
      <c r="J5" s="529"/>
      <c r="K5" s="529"/>
      <c r="L5" s="529"/>
      <c r="M5" s="529"/>
      <c r="N5" s="529"/>
      <c r="O5" s="529"/>
      <c r="P5" s="529"/>
      <c r="Q5" s="529"/>
      <c r="R5" s="529"/>
      <c r="S5" s="529"/>
    </row>
    <row r="6" spans="1:35" ht="15" customHeight="1">
      <c r="B6" s="530" t="s">
        <v>83</v>
      </c>
      <c r="C6" s="530"/>
      <c r="D6" s="530"/>
      <c r="E6" s="530"/>
      <c r="F6" s="531">
        <f>別記様式第0号!G30</f>
        <v>0</v>
      </c>
      <c r="G6" s="531"/>
      <c r="H6" s="531"/>
      <c r="I6" s="531"/>
      <c r="J6" s="531"/>
      <c r="K6" s="531"/>
      <c r="L6" s="531"/>
      <c r="M6" s="531"/>
      <c r="N6" s="531"/>
      <c r="O6" s="531"/>
      <c r="P6" s="531"/>
      <c r="Q6" s="531"/>
      <c r="R6" s="531"/>
      <c r="S6" s="531"/>
    </row>
    <row r="7" spans="1:35" ht="15" customHeight="1">
      <c r="B7" s="530" t="s">
        <v>84</v>
      </c>
      <c r="C7" s="530"/>
      <c r="D7" s="530"/>
      <c r="E7" s="530"/>
      <c r="F7" s="531">
        <f>別記様式第0号!G33</f>
        <v>0</v>
      </c>
      <c r="G7" s="531"/>
      <c r="H7" s="531"/>
      <c r="I7" s="531"/>
      <c r="J7" s="531"/>
      <c r="K7" s="531"/>
      <c r="L7" s="531"/>
      <c r="M7" s="531"/>
      <c r="N7" s="531"/>
      <c r="O7" s="531"/>
      <c r="P7" s="531"/>
      <c r="Q7" s="531"/>
      <c r="R7" s="531"/>
      <c r="S7" s="531"/>
    </row>
    <row r="8" spans="1:35" ht="15" customHeight="1">
      <c r="B8" s="530" t="s">
        <v>85</v>
      </c>
      <c r="C8" s="530"/>
      <c r="D8" s="530"/>
      <c r="E8" s="530"/>
      <c r="F8" s="531">
        <f>別記様式第0号!G36</f>
        <v>0</v>
      </c>
      <c r="G8" s="531"/>
      <c r="H8" s="531"/>
      <c r="I8" s="531"/>
      <c r="J8" s="531"/>
      <c r="K8" s="531"/>
      <c r="L8" s="531"/>
      <c r="M8" s="531"/>
      <c r="N8" s="531"/>
      <c r="O8" s="531"/>
      <c r="P8" s="531"/>
      <c r="Q8" s="531"/>
      <c r="R8" s="531"/>
      <c r="S8" s="531"/>
    </row>
    <row r="9" spans="1:35" ht="15" customHeight="1">
      <c r="B9" s="530" t="s">
        <v>86</v>
      </c>
      <c r="C9" s="530"/>
      <c r="D9" s="530"/>
      <c r="E9" s="530"/>
      <c r="F9" s="531">
        <f>別記様式第0号!G39</f>
        <v>0</v>
      </c>
      <c r="G9" s="531"/>
      <c r="H9" s="531"/>
      <c r="I9" s="531"/>
      <c r="J9" s="531"/>
      <c r="K9" s="531"/>
      <c r="L9" s="531"/>
      <c r="M9" s="531"/>
      <c r="N9" s="531"/>
      <c r="O9" s="531"/>
      <c r="P9" s="531"/>
      <c r="Q9" s="531"/>
      <c r="R9" s="531"/>
      <c r="S9" s="531"/>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2" t="s">
        <v>87</v>
      </c>
      <c r="Q11" s="532"/>
      <c r="R11" s="532"/>
      <c r="S11" s="532"/>
      <c r="T11" s="532"/>
      <c r="U11" s="532"/>
      <c r="V11" s="527">
        <f>別記様式第0号!H11</f>
        <v>0</v>
      </c>
      <c r="W11" s="527"/>
      <c r="X11" s="527"/>
      <c r="Y11" s="527"/>
      <c r="Z11" s="527"/>
      <c r="AA11" s="527"/>
      <c r="AB11" s="527"/>
      <c r="AC11" s="527"/>
      <c r="AD11" s="527"/>
      <c r="AE11" s="527"/>
      <c r="AF11" s="527"/>
      <c r="AG11" s="527"/>
      <c r="AH11" s="527"/>
      <c r="AI11" s="527"/>
    </row>
    <row r="12" spans="1:35" ht="11.25" customHeight="1"/>
    <row r="13" spans="1:35">
      <c r="C13" s="69" t="s">
        <v>236</v>
      </c>
    </row>
    <row r="15" spans="1:35" ht="18.75" customHeight="1">
      <c r="A15" s="533" t="s">
        <v>645</v>
      </c>
      <c r="B15" s="533"/>
      <c r="C15" s="533"/>
      <c r="D15" s="533"/>
      <c r="E15" s="533"/>
      <c r="F15" s="533"/>
      <c r="G15" s="533"/>
      <c r="H15" s="533"/>
      <c r="I15" s="533"/>
      <c r="J15" s="533"/>
      <c r="K15" s="617" t="s">
        <v>245</v>
      </c>
      <c r="L15" s="615"/>
      <c r="M15" s="615"/>
      <c r="N15" s="615"/>
      <c r="O15" s="615"/>
      <c r="P15" s="615"/>
      <c r="Q15" s="615"/>
      <c r="R15" s="615"/>
      <c r="S15" s="615"/>
      <c r="T15" s="615"/>
      <c r="U15" s="615"/>
      <c r="V15" s="615"/>
      <c r="W15" s="615"/>
      <c r="X15" s="615"/>
      <c r="Y15" s="615"/>
      <c r="Z15" s="615"/>
      <c r="AA15" s="615"/>
      <c r="AB15" s="615"/>
      <c r="AC15" s="615"/>
      <c r="AD15" s="615"/>
      <c r="AE15" s="615"/>
      <c r="AF15" s="615"/>
      <c r="AG15" s="615"/>
      <c r="AH15" s="615"/>
      <c r="AI15" s="615"/>
    </row>
    <row r="16" spans="1:35" ht="18.75" customHeight="1">
      <c r="A16" s="533"/>
      <c r="B16" s="533"/>
      <c r="C16" s="533"/>
      <c r="D16" s="533"/>
      <c r="E16" s="533"/>
      <c r="F16" s="533"/>
      <c r="G16" s="533"/>
      <c r="H16" s="533"/>
      <c r="I16" s="533"/>
      <c r="J16" s="533"/>
      <c r="K16" s="615"/>
      <c r="L16" s="615"/>
      <c r="M16" s="615"/>
      <c r="N16" s="615"/>
      <c r="O16" s="615"/>
      <c r="P16" s="615"/>
      <c r="Q16" s="615"/>
      <c r="R16" s="615"/>
      <c r="S16" s="615"/>
      <c r="T16" s="615"/>
      <c r="U16" s="615"/>
      <c r="V16" s="615"/>
      <c r="W16" s="615"/>
      <c r="X16" s="615"/>
      <c r="Y16" s="615"/>
      <c r="Z16" s="615"/>
      <c r="AA16" s="615"/>
      <c r="AB16" s="615"/>
      <c r="AC16" s="615"/>
      <c r="AD16" s="615"/>
      <c r="AE16" s="615"/>
      <c r="AF16" s="615"/>
      <c r="AG16" s="615"/>
      <c r="AH16" s="615"/>
      <c r="AI16" s="615"/>
    </row>
    <row r="17" spans="1:35" ht="18.75" customHeight="1">
      <c r="A17" s="533" t="s">
        <v>646</v>
      </c>
      <c r="B17" s="533"/>
      <c r="C17" s="533"/>
      <c r="D17" s="533"/>
      <c r="E17" s="533"/>
      <c r="F17" s="533"/>
      <c r="G17" s="533"/>
      <c r="H17" s="533"/>
      <c r="I17" s="533"/>
      <c r="J17" s="533"/>
      <c r="K17" s="615" t="s">
        <v>242</v>
      </c>
      <c r="L17" s="615"/>
      <c r="M17" s="615"/>
      <c r="N17" s="615"/>
      <c r="O17" s="615"/>
      <c r="P17" s="615"/>
      <c r="Q17" s="615"/>
      <c r="R17" s="615"/>
      <c r="S17" s="615"/>
      <c r="T17" s="615"/>
      <c r="U17" s="615"/>
      <c r="V17" s="615"/>
      <c r="W17" s="615"/>
      <c r="X17" s="615"/>
      <c r="Y17" s="615"/>
      <c r="Z17" s="615"/>
      <c r="AA17" s="615"/>
      <c r="AB17" s="615"/>
      <c r="AC17" s="615"/>
      <c r="AD17" s="615"/>
      <c r="AE17" s="615"/>
      <c r="AF17" s="615"/>
      <c r="AG17" s="615"/>
      <c r="AH17" s="615"/>
      <c r="AI17" s="615"/>
    </row>
    <row r="18" spans="1:35" ht="18.75" customHeight="1">
      <c r="A18" s="533"/>
      <c r="B18" s="533"/>
      <c r="C18" s="533"/>
      <c r="D18" s="533"/>
      <c r="E18" s="533"/>
      <c r="F18" s="533"/>
      <c r="G18" s="533"/>
      <c r="H18" s="533"/>
      <c r="I18" s="533"/>
      <c r="J18" s="533"/>
      <c r="K18" s="615"/>
      <c r="L18" s="615"/>
      <c r="M18" s="615"/>
      <c r="N18" s="615"/>
      <c r="O18" s="615"/>
      <c r="P18" s="615"/>
      <c r="Q18" s="615"/>
      <c r="R18" s="615"/>
      <c r="S18" s="615"/>
      <c r="T18" s="615"/>
      <c r="U18" s="615"/>
      <c r="V18" s="615"/>
      <c r="W18" s="615"/>
      <c r="X18" s="615"/>
      <c r="Y18" s="615"/>
      <c r="Z18" s="615"/>
      <c r="AA18" s="615"/>
      <c r="AB18" s="615"/>
      <c r="AC18" s="615"/>
      <c r="AD18" s="615"/>
      <c r="AE18" s="615"/>
      <c r="AF18" s="615"/>
      <c r="AG18" s="615"/>
      <c r="AH18" s="615"/>
      <c r="AI18" s="615"/>
    </row>
    <row r="19" spans="1:35" ht="18.75" customHeight="1">
      <c r="A19" s="533" t="s">
        <v>678</v>
      </c>
      <c r="B19" s="533"/>
      <c r="C19" s="533"/>
      <c r="D19" s="533"/>
      <c r="E19" s="533"/>
      <c r="F19" s="533"/>
      <c r="G19" s="533"/>
      <c r="H19" s="533"/>
      <c r="I19" s="533"/>
      <c r="J19" s="533"/>
      <c r="K19" s="615" t="s">
        <v>679</v>
      </c>
      <c r="L19" s="615"/>
      <c r="M19" s="615"/>
      <c r="N19" s="615"/>
      <c r="O19" s="615"/>
      <c r="P19" s="615"/>
      <c r="Q19" s="615"/>
      <c r="R19" s="615"/>
      <c r="S19" s="615"/>
      <c r="T19" s="615"/>
      <c r="U19" s="615"/>
      <c r="V19" s="615"/>
      <c r="W19" s="615"/>
      <c r="X19" s="615"/>
      <c r="Y19" s="615"/>
      <c r="Z19" s="615"/>
      <c r="AA19" s="615"/>
      <c r="AB19" s="615"/>
      <c r="AC19" s="615"/>
      <c r="AD19" s="615"/>
      <c r="AE19" s="615"/>
      <c r="AF19" s="615"/>
      <c r="AG19" s="615"/>
      <c r="AH19" s="615"/>
      <c r="AI19" s="615"/>
    </row>
    <row r="20" spans="1:35" ht="18.75" customHeight="1">
      <c r="A20" s="533"/>
      <c r="B20" s="533"/>
      <c r="C20" s="533"/>
      <c r="D20" s="533"/>
      <c r="E20" s="533"/>
      <c r="F20" s="533"/>
      <c r="G20" s="533"/>
      <c r="H20" s="533"/>
      <c r="I20" s="533"/>
      <c r="J20" s="533"/>
      <c r="K20" s="615"/>
      <c r="L20" s="615"/>
      <c r="M20" s="615"/>
      <c r="N20" s="615"/>
      <c r="O20" s="615"/>
      <c r="P20" s="615"/>
      <c r="Q20" s="615"/>
      <c r="R20" s="615"/>
      <c r="S20" s="615"/>
      <c r="T20" s="615"/>
      <c r="U20" s="615"/>
      <c r="V20" s="615"/>
      <c r="W20" s="615"/>
      <c r="X20" s="615"/>
      <c r="Y20" s="615"/>
      <c r="Z20" s="615"/>
      <c r="AA20" s="615"/>
      <c r="AB20" s="615"/>
      <c r="AC20" s="615"/>
      <c r="AD20" s="615"/>
      <c r="AE20" s="615"/>
      <c r="AF20" s="615"/>
      <c r="AG20" s="615"/>
      <c r="AH20" s="615"/>
      <c r="AI20" s="615"/>
    </row>
    <row r="21" spans="1:35" ht="18.75" customHeight="1">
      <c r="A21" s="533" t="s">
        <v>238</v>
      </c>
      <c r="B21" s="533"/>
      <c r="C21" s="533"/>
      <c r="D21" s="533"/>
      <c r="E21" s="533"/>
      <c r="F21" s="533"/>
      <c r="G21" s="533"/>
      <c r="H21" s="533"/>
      <c r="I21" s="533"/>
      <c r="J21" s="533"/>
      <c r="K21" s="615" t="s">
        <v>243</v>
      </c>
      <c r="L21" s="615"/>
      <c r="M21" s="615"/>
      <c r="N21" s="615"/>
      <c r="O21" s="615"/>
      <c r="P21" s="615"/>
      <c r="Q21" s="615"/>
      <c r="R21" s="615"/>
      <c r="S21" s="615"/>
      <c r="T21" s="615"/>
      <c r="U21" s="615"/>
      <c r="V21" s="615"/>
      <c r="W21" s="615"/>
      <c r="X21" s="615"/>
      <c r="Y21" s="615"/>
      <c r="Z21" s="615"/>
      <c r="AA21" s="615"/>
      <c r="AB21" s="615"/>
      <c r="AC21" s="615"/>
      <c r="AD21" s="615"/>
      <c r="AE21" s="615"/>
      <c r="AF21" s="615"/>
      <c r="AG21" s="615"/>
      <c r="AH21" s="615"/>
      <c r="AI21" s="615"/>
    </row>
    <row r="22" spans="1:35" ht="18.75" customHeight="1">
      <c r="A22" s="533"/>
      <c r="B22" s="533"/>
      <c r="C22" s="533"/>
      <c r="D22" s="533"/>
      <c r="E22" s="533"/>
      <c r="F22" s="533"/>
      <c r="G22" s="533"/>
      <c r="H22" s="533"/>
      <c r="I22" s="533"/>
      <c r="J22" s="533"/>
      <c r="K22" s="615"/>
      <c r="L22" s="615"/>
      <c r="M22" s="615"/>
      <c r="N22" s="615"/>
      <c r="O22" s="615"/>
      <c r="P22" s="615"/>
      <c r="Q22" s="615"/>
      <c r="R22" s="615"/>
      <c r="S22" s="615"/>
      <c r="T22" s="615"/>
      <c r="U22" s="615"/>
      <c r="V22" s="615"/>
      <c r="W22" s="615"/>
      <c r="X22" s="615"/>
      <c r="Y22" s="615"/>
      <c r="Z22" s="615"/>
      <c r="AA22" s="615"/>
      <c r="AB22" s="615"/>
      <c r="AC22" s="615"/>
      <c r="AD22" s="615"/>
      <c r="AE22" s="615"/>
      <c r="AF22" s="615"/>
      <c r="AG22" s="615"/>
      <c r="AH22" s="615"/>
      <c r="AI22" s="615"/>
    </row>
    <row r="23" spans="1:35" ht="18.75" customHeight="1">
      <c r="A23" s="533" t="s">
        <v>239</v>
      </c>
      <c r="B23" s="533"/>
      <c r="C23" s="533"/>
      <c r="D23" s="533"/>
      <c r="E23" s="533"/>
      <c r="F23" s="533"/>
      <c r="G23" s="533"/>
      <c r="H23" s="533"/>
      <c r="I23" s="533"/>
      <c r="J23" s="533"/>
      <c r="K23" s="616" t="s">
        <v>250</v>
      </c>
      <c r="L23" s="615"/>
      <c r="M23" s="615"/>
      <c r="N23" s="615"/>
      <c r="O23" s="615"/>
      <c r="P23" s="615"/>
      <c r="Q23" s="615"/>
      <c r="R23" s="615"/>
      <c r="S23" s="615"/>
      <c r="T23" s="615"/>
      <c r="U23" s="615"/>
      <c r="V23" s="615"/>
      <c r="W23" s="615"/>
      <c r="X23" s="615"/>
      <c r="Y23" s="615"/>
      <c r="Z23" s="615"/>
      <c r="AA23" s="615"/>
      <c r="AB23" s="615"/>
      <c r="AC23" s="615"/>
      <c r="AD23" s="615"/>
      <c r="AE23" s="615"/>
      <c r="AF23" s="615"/>
      <c r="AG23" s="615"/>
      <c r="AH23" s="615"/>
      <c r="AI23" s="615"/>
    </row>
    <row r="24" spans="1:35" ht="18.75" customHeight="1">
      <c r="A24" s="533"/>
      <c r="B24" s="533"/>
      <c r="C24" s="533"/>
      <c r="D24" s="533"/>
      <c r="E24" s="533"/>
      <c r="F24" s="533"/>
      <c r="G24" s="533"/>
      <c r="H24" s="533"/>
      <c r="I24" s="533"/>
      <c r="J24" s="533"/>
      <c r="K24" s="615"/>
      <c r="L24" s="615"/>
      <c r="M24" s="615"/>
      <c r="N24" s="615"/>
      <c r="O24" s="615"/>
      <c r="P24" s="615"/>
      <c r="Q24" s="615"/>
      <c r="R24" s="615"/>
      <c r="S24" s="615"/>
      <c r="T24" s="615"/>
      <c r="U24" s="615"/>
      <c r="V24" s="615"/>
      <c r="W24" s="615"/>
      <c r="X24" s="615"/>
      <c r="Y24" s="615"/>
      <c r="Z24" s="615"/>
      <c r="AA24" s="615"/>
      <c r="AB24" s="615"/>
      <c r="AC24" s="615"/>
      <c r="AD24" s="615"/>
      <c r="AE24" s="615"/>
      <c r="AF24" s="615"/>
      <c r="AG24" s="615"/>
      <c r="AH24" s="615"/>
      <c r="AI24" s="615"/>
    </row>
    <row r="25" spans="1:35" ht="18.75" customHeight="1">
      <c r="A25" s="533" t="s">
        <v>240</v>
      </c>
      <c r="B25" s="533"/>
      <c r="C25" s="533"/>
      <c r="D25" s="533"/>
      <c r="E25" s="533"/>
      <c r="F25" s="533"/>
      <c r="G25" s="533"/>
      <c r="H25" s="533"/>
      <c r="I25" s="533"/>
      <c r="J25" s="533"/>
      <c r="K25" s="615" t="s">
        <v>246</v>
      </c>
      <c r="L25" s="615"/>
      <c r="M25" s="615"/>
      <c r="N25" s="615"/>
      <c r="O25" s="615"/>
      <c r="P25" s="615"/>
      <c r="Q25" s="615"/>
      <c r="R25" s="615"/>
      <c r="S25" s="615"/>
      <c r="T25" s="615"/>
      <c r="U25" s="615"/>
      <c r="V25" s="615"/>
      <c r="W25" s="615"/>
      <c r="X25" s="615"/>
      <c r="Y25" s="615"/>
      <c r="Z25" s="615"/>
      <c r="AA25" s="615"/>
      <c r="AB25" s="615"/>
      <c r="AC25" s="615"/>
      <c r="AD25" s="615"/>
      <c r="AE25" s="615"/>
      <c r="AF25" s="615"/>
      <c r="AG25" s="615"/>
      <c r="AH25" s="615"/>
      <c r="AI25" s="615"/>
    </row>
    <row r="26" spans="1:35" ht="18.75" customHeight="1">
      <c r="A26" s="533"/>
      <c r="B26" s="533"/>
      <c r="C26" s="533"/>
      <c r="D26" s="533"/>
      <c r="E26" s="533"/>
      <c r="F26" s="533"/>
      <c r="G26" s="533"/>
      <c r="H26" s="533"/>
      <c r="I26" s="533"/>
      <c r="J26" s="533"/>
      <c r="K26" s="615"/>
      <c r="L26" s="615"/>
      <c r="M26" s="615"/>
      <c r="N26" s="615"/>
      <c r="O26" s="615"/>
      <c r="P26" s="615"/>
      <c r="Q26" s="615"/>
      <c r="R26" s="615"/>
      <c r="S26" s="615"/>
      <c r="T26" s="615"/>
      <c r="U26" s="615"/>
      <c r="V26" s="615"/>
      <c r="W26" s="615"/>
      <c r="X26" s="615"/>
      <c r="Y26" s="615"/>
      <c r="Z26" s="615"/>
      <c r="AA26" s="615"/>
      <c r="AB26" s="615"/>
      <c r="AC26" s="615"/>
      <c r="AD26" s="615"/>
      <c r="AE26" s="615"/>
      <c r="AF26" s="615"/>
      <c r="AG26" s="615"/>
      <c r="AH26" s="615"/>
      <c r="AI26" s="615"/>
    </row>
    <row r="27" spans="1:35" ht="18.75" customHeight="1">
      <c r="A27" s="533" t="s">
        <v>241</v>
      </c>
      <c r="B27" s="533"/>
      <c r="C27" s="533"/>
      <c r="D27" s="533"/>
      <c r="E27" s="533"/>
      <c r="F27" s="533"/>
      <c r="G27" s="533"/>
      <c r="H27" s="533"/>
      <c r="I27" s="533"/>
      <c r="J27" s="533"/>
      <c r="K27" s="615" t="s">
        <v>244</v>
      </c>
      <c r="L27" s="615"/>
      <c r="M27" s="615"/>
      <c r="N27" s="615"/>
      <c r="O27" s="615"/>
      <c r="P27" s="615"/>
      <c r="Q27" s="615"/>
      <c r="R27" s="615"/>
      <c r="S27" s="615"/>
      <c r="T27" s="615"/>
      <c r="U27" s="615"/>
      <c r="V27" s="615"/>
      <c r="W27" s="615"/>
      <c r="X27" s="615"/>
      <c r="Y27" s="615"/>
      <c r="Z27" s="615"/>
      <c r="AA27" s="615"/>
      <c r="AB27" s="615"/>
      <c r="AC27" s="615"/>
      <c r="AD27" s="615"/>
      <c r="AE27" s="615"/>
      <c r="AF27" s="615"/>
      <c r="AG27" s="615"/>
      <c r="AH27" s="615"/>
      <c r="AI27" s="615"/>
    </row>
    <row r="28" spans="1:35" ht="18.75" customHeight="1">
      <c r="A28" s="533"/>
      <c r="B28" s="533"/>
      <c r="C28" s="533"/>
      <c r="D28" s="533"/>
      <c r="E28" s="533"/>
      <c r="F28" s="533"/>
      <c r="G28" s="533"/>
      <c r="H28" s="533"/>
      <c r="I28" s="533"/>
      <c r="J28" s="533"/>
      <c r="K28" s="615"/>
      <c r="L28" s="615"/>
      <c r="M28" s="615"/>
      <c r="N28" s="615"/>
      <c r="O28" s="615"/>
      <c r="P28" s="615"/>
      <c r="Q28" s="615"/>
      <c r="R28" s="615"/>
      <c r="S28" s="615"/>
      <c r="T28" s="615"/>
      <c r="U28" s="615"/>
      <c r="V28" s="615"/>
      <c r="W28" s="615"/>
      <c r="X28" s="615"/>
      <c r="Y28" s="615"/>
      <c r="Z28" s="615"/>
      <c r="AA28" s="615"/>
      <c r="AB28" s="615"/>
      <c r="AC28" s="615"/>
      <c r="AD28" s="615"/>
      <c r="AE28" s="615"/>
      <c r="AF28" s="615"/>
      <c r="AG28" s="615"/>
      <c r="AH28" s="615"/>
      <c r="AI28" s="615"/>
    </row>
    <row r="29" spans="1:35" ht="15" customHeight="1">
      <c r="A29" s="72" t="s">
        <v>100</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4" t="s">
        <v>209</v>
      </c>
      <c r="B30" s="77" t="s">
        <v>647</v>
      </c>
      <c r="C30" s="77"/>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4" t="s">
        <v>210</v>
      </c>
      <c r="B31" s="77" t="s">
        <v>685</v>
      </c>
      <c r="C31" s="77"/>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7" t="s">
        <v>686</v>
      </c>
      <c r="C32" s="77"/>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5"/>
      <c r="B33" s="249" t="s">
        <v>711</v>
      </c>
      <c r="C33" s="77"/>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4" t="s">
        <v>211</v>
      </c>
      <c r="B34" s="77" t="s">
        <v>648</v>
      </c>
      <c r="C34" s="77"/>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c r="B35" s="77" t="s">
        <v>649</v>
      </c>
      <c r="C35" s="77"/>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4" t="s">
        <v>212</v>
      </c>
      <c r="B36" s="244" t="s">
        <v>650</v>
      </c>
      <c r="C36" s="77"/>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4"/>
      <c r="B37" s="244" t="s">
        <v>651</v>
      </c>
      <c r="C37" s="77"/>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5"/>
      <c r="B38" s="245" t="s">
        <v>202</v>
      </c>
      <c r="C38" s="77"/>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5"/>
      <c r="B39" s="245" t="s">
        <v>247</v>
      </c>
      <c r="C39" s="77"/>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7" t="s">
        <v>652</v>
      </c>
      <c r="C40" s="77"/>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7" t="s">
        <v>248</v>
      </c>
      <c r="C41" s="77"/>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4" t="s">
        <v>213</v>
      </c>
      <c r="B42" s="77" t="s">
        <v>687</v>
      </c>
      <c r="C42" s="77"/>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4"/>
      <c r="B43" s="244" t="s">
        <v>653</v>
      </c>
      <c r="C43" s="77"/>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4"/>
      <c r="B44" s="77" t="s">
        <v>688</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4"/>
      <c r="B45" s="77" t="s">
        <v>654</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4"/>
      <c r="B46" s="77" t="s">
        <v>655</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4" t="s">
        <v>214</v>
      </c>
      <c r="B47" s="77" t="s">
        <v>249</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5" customHeight="1">
      <c r="A48" s="74"/>
      <c r="B48" s="77" t="s">
        <v>656</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5" customHeight="1">
      <c r="A49" s="74"/>
      <c r="B49" s="77" t="s">
        <v>657</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c r="A50" s="75"/>
      <c r="B50" s="77" t="s">
        <v>658</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5" customHeight="1">
      <c r="A51" s="75"/>
      <c r="B51" s="77" t="s">
        <v>659</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5" customHeight="1">
      <c r="A52" s="74" t="s">
        <v>227</v>
      </c>
      <c r="B52" s="77" t="s">
        <v>660</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sheetData>
  <mergeCells count="27">
    <mergeCell ref="A19:J20"/>
    <mergeCell ref="K19:AI20"/>
    <mergeCell ref="A3:AI3"/>
    <mergeCell ref="A27:J28"/>
    <mergeCell ref="K27:AI28"/>
    <mergeCell ref="A21:J22"/>
    <mergeCell ref="K21:AI22"/>
    <mergeCell ref="A23:J24"/>
    <mergeCell ref="K23:AI24"/>
    <mergeCell ref="A25:J26"/>
    <mergeCell ref="K25:AI26"/>
    <mergeCell ref="A15:J16"/>
    <mergeCell ref="K15:AI16"/>
    <mergeCell ref="A17:J18"/>
    <mergeCell ref="K17:AI18"/>
    <mergeCell ref="B8:E8"/>
    <mergeCell ref="F8:S8"/>
    <mergeCell ref="B9:E9"/>
    <mergeCell ref="F9:S9"/>
    <mergeCell ref="P11:U11"/>
    <mergeCell ref="V11:AI11"/>
    <mergeCell ref="B5:E5"/>
    <mergeCell ref="F5:S5"/>
    <mergeCell ref="B6:E6"/>
    <mergeCell ref="F6:S6"/>
    <mergeCell ref="B7:E7"/>
    <mergeCell ref="F7:S7"/>
  </mergeCells>
  <phoneticPr fontId="4"/>
  <printOptions horizontalCentered="1"/>
  <pageMargins left="0.59055118110236227" right="0.59055118110236227" top="0.59055118110236227" bottom="0.59055118110236227"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6" r:id="rId4" name="Check Box 4">
              <controlPr defaultSize="0" autoFill="0" autoLine="0" autoPict="0">
                <anchor moveWithCells="1">
                  <from>
                    <xdr:col>11</xdr:col>
                    <xdr:colOff>107950</xdr:colOff>
                    <xdr:row>14</xdr:row>
                    <xdr:rowOff>50800</xdr:rowOff>
                  </from>
                  <to>
                    <xdr:col>13</xdr:col>
                    <xdr:colOff>31750</xdr:colOff>
                    <xdr:row>15</xdr:row>
                    <xdr:rowOff>19050</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11</xdr:col>
                    <xdr:colOff>107950</xdr:colOff>
                    <xdr:row>14</xdr:row>
                    <xdr:rowOff>222250</xdr:rowOff>
                  </from>
                  <to>
                    <xdr:col>13</xdr:col>
                    <xdr:colOff>31750</xdr:colOff>
                    <xdr:row>15</xdr:row>
                    <xdr:rowOff>190500</xdr:rowOff>
                  </to>
                </anchor>
              </controlPr>
            </control>
          </mc:Choice>
        </mc:AlternateContent>
        <mc:AlternateContent xmlns:mc="http://schemas.openxmlformats.org/markup-compatibility/2006">
          <mc:Choice Requires="x14">
            <control shapeId="8198" r:id="rId6" name="Check Box 6">
              <controlPr defaultSize="0" autoFill="0" autoLine="0" autoPict="0">
                <anchor moveWithCells="1">
                  <from>
                    <xdr:col>11</xdr:col>
                    <xdr:colOff>95250</xdr:colOff>
                    <xdr:row>24</xdr:row>
                    <xdr:rowOff>133350</xdr:rowOff>
                  </from>
                  <to>
                    <xdr:col>13</xdr:col>
                    <xdr:colOff>19050</xdr:colOff>
                    <xdr:row>25</xdr:row>
                    <xdr:rowOff>107950</xdr:rowOff>
                  </to>
                </anchor>
              </controlPr>
            </control>
          </mc:Choice>
        </mc:AlternateContent>
        <mc:AlternateContent xmlns:mc="http://schemas.openxmlformats.org/markup-compatibility/2006">
          <mc:Choice Requires="x14">
            <control shapeId="8199" r:id="rId7" name="Check Box 7">
              <controlPr defaultSize="0" autoFill="0" autoLine="0" autoPict="0">
                <anchor moveWithCells="1">
                  <from>
                    <xdr:col>15</xdr:col>
                    <xdr:colOff>146050</xdr:colOff>
                    <xdr:row>24</xdr:row>
                    <xdr:rowOff>133350</xdr:rowOff>
                  </from>
                  <to>
                    <xdr:col>17</xdr:col>
                    <xdr:colOff>69850</xdr:colOff>
                    <xdr:row>25</xdr:row>
                    <xdr:rowOff>107950</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11</xdr:col>
                    <xdr:colOff>107950</xdr:colOff>
                    <xdr:row>18</xdr:row>
                    <xdr:rowOff>133350</xdr:rowOff>
                  </from>
                  <to>
                    <xdr:col>13</xdr:col>
                    <xdr:colOff>31750</xdr:colOff>
                    <xdr:row>19</xdr:row>
                    <xdr:rowOff>107950</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20</xdr:col>
                    <xdr:colOff>57150</xdr:colOff>
                    <xdr:row>18</xdr:row>
                    <xdr:rowOff>133350</xdr:rowOff>
                  </from>
                  <to>
                    <xdr:col>21</xdr:col>
                    <xdr:colOff>171450</xdr:colOff>
                    <xdr:row>19</xdr:row>
                    <xdr:rowOff>107950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AI46"/>
  <sheetViews>
    <sheetView view="pageBreakPreview" zoomScaleNormal="100" zoomScaleSheetLayoutView="100" workbookViewId="0">
      <selection activeCell="AL34" sqref="AL34"/>
    </sheetView>
  </sheetViews>
  <sheetFormatPr defaultRowHeight="13"/>
  <cols>
    <col min="1" max="35" width="2.453125" style="69" customWidth="1"/>
    <col min="36" max="257" width="9" style="69"/>
    <col min="258" max="291" width="2.453125" style="69" customWidth="1"/>
    <col min="292" max="513" width="9" style="69"/>
    <col min="514" max="547" width="2.453125" style="69" customWidth="1"/>
    <col min="548" max="769" width="9" style="69"/>
    <col min="770" max="803" width="2.453125" style="69" customWidth="1"/>
    <col min="804" max="1025" width="9" style="69"/>
    <col min="1026" max="1059" width="2.453125" style="69" customWidth="1"/>
    <col min="1060" max="1281" width="9" style="69"/>
    <col min="1282" max="1315" width="2.453125" style="69" customWidth="1"/>
    <col min="1316" max="1537" width="9" style="69"/>
    <col min="1538" max="1571" width="2.453125" style="69" customWidth="1"/>
    <col min="1572" max="1793" width="9" style="69"/>
    <col min="1794" max="1827" width="2.453125" style="69" customWidth="1"/>
    <col min="1828" max="2049" width="9" style="69"/>
    <col min="2050" max="2083" width="2.453125" style="69" customWidth="1"/>
    <col min="2084" max="2305" width="9" style="69"/>
    <col min="2306" max="2339" width="2.453125" style="69" customWidth="1"/>
    <col min="2340" max="2561" width="9" style="69"/>
    <col min="2562" max="2595" width="2.453125" style="69" customWidth="1"/>
    <col min="2596" max="2817" width="9" style="69"/>
    <col min="2818" max="2851" width="2.453125" style="69" customWidth="1"/>
    <col min="2852" max="3073" width="9" style="69"/>
    <col min="3074" max="3107" width="2.453125" style="69" customWidth="1"/>
    <col min="3108" max="3329" width="9" style="69"/>
    <col min="3330" max="3363" width="2.453125" style="69" customWidth="1"/>
    <col min="3364" max="3585" width="9" style="69"/>
    <col min="3586" max="3619" width="2.453125" style="69" customWidth="1"/>
    <col min="3620" max="3841" width="9" style="69"/>
    <col min="3842" max="3875" width="2.453125" style="69" customWidth="1"/>
    <col min="3876" max="4097" width="9" style="69"/>
    <col min="4098" max="4131" width="2.453125" style="69" customWidth="1"/>
    <col min="4132" max="4353" width="9" style="69"/>
    <col min="4354" max="4387" width="2.453125" style="69" customWidth="1"/>
    <col min="4388" max="4609" width="9" style="69"/>
    <col min="4610" max="4643" width="2.453125" style="69" customWidth="1"/>
    <col min="4644" max="4865" width="9" style="69"/>
    <col min="4866" max="4899" width="2.453125" style="69" customWidth="1"/>
    <col min="4900" max="5121" width="9" style="69"/>
    <col min="5122" max="5155" width="2.453125" style="69" customWidth="1"/>
    <col min="5156" max="5377" width="9" style="69"/>
    <col min="5378" max="5411" width="2.453125" style="69" customWidth="1"/>
    <col min="5412" max="5633" width="9" style="69"/>
    <col min="5634" max="5667" width="2.453125" style="69" customWidth="1"/>
    <col min="5668" max="5889" width="9" style="69"/>
    <col min="5890" max="5923" width="2.453125" style="69" customWidth="1"/>
    <col min="5924" max="6145" width="9" style="69"/>
    <col min="6146" max="6179" width="2.453125" style="69" customWidth="1"/>
    <col min="6180" max="6401" width="9" style="69"/>
    <col min="6402" max="6435" width="2.453125" style="69" customWidth="1"/>
    <col min="6436" max="6657" width="9" style="69"/>
    <col min="6658" max="6691" width="2.453125" style="69" customWidth="1"/>
    <col min="6692" max="6913" width="9" style="69"/>
    <col min="6914" max="6947" width="2.453125" style="69" customWidth="1"/>
    <col min="6948" max="7169" width="9" style="69"/>
    <col min="7170" max="7203" width="2.453125" style="69" customWidth="1"/>
    <col min="7204" max="7425" width="9" style="69"/>
    <col min="7426" max="7459" width="2.453125" style="69" customWidth="1"/>
    <col min="7460" max="7681" width="9" style="69"/>
    <col min="7682" max="7715" width="2.453125" style="69" customWidth="1"/>
    <col min="7716" max="7937" width="9" style="69"/>
    <col min="7938" max="7971" width="2.453125" style="69" customWidth="1"/>
    <col min="7972" max="8193" width="9" style="69"/>
    <col min="8194" max="8227" width="2.453125" style="69" customWidth="1"/>
    <col min="8228" max="8449" width="9" style="69"/>
    <col min="8450" max="8483" width="2.453125" style="69" customWidth="1"/>
    <col min="8484" max="8705" width="9" style="69"/>
    <col min="8706" max="8739" width="2.453125" style="69" customWidth="1"/>
    <col min="8740" max="8961" width="9" style="69"/>
    <col min="8962" max="8995" width="2.453125" style="69" customWidth="1"/>
    <col min="8996" max="9217" width="9" style="69"/>
    <col min="9218" max="9251" width="2.453125" style="69" customWidth="1"/>
    <col min="9252" max="9473" width="9" style="69"/>
    <col min="9474" max="9507" width="2.453125" style="69" customWidth="1"/>
    <col min="9508" max="9729" width="9" style="69"/>
    <col min="9730" max="9763" width="2.453125" style="69" customWidth="1"/>
    <col min="9764" max="9985" width="9" style="69"/>
    <col min="9986" max="10019" width="2.453125" style="69" customWidth="1"/>
    <col min="10020" max="10241" width="9" style="69"/>
    <col min="10242" max="10275" width="2.453125" style="69" customWidth="1"/>
    <col min="10276" max="10497" width="9" style="69"/>
    <col min="10498" max="10531" width="2.453125" style="69" customWidth="1"/>
    <col min="10532" max="10753" width="9" style="69"/>
    <col min="10754" max="10787" width="2.453125" style="69" customWidth="1"/>
    <col min="10788" max="11009" width="9" style="69"/>
    <col min="11010" max="11043" width="2.453125" style="69" customWidth="1"/>
    <col min="11044" max="11265" width="9" style="69"/>
    <col min="11266" max="11299" width="2.453125" style="69" customWidth="1"/>
    <col min="11300" max="11521" width="9" style="69"/>
    <col min="11522" max="11555" width="2.453125" style="69" customWidth="1"/>
    <col min="11556" max="11777" width="9" style="69"/>
    <col min="11778" max="11811" width="2.453125" style="69" customWidth="1"/>
    <col min="11812" max="12033" width="9" style="69"/>
    <col min="12034" max="12067" width="2.453125" style="69" customWidth="1"/>
    <col min="12068" max="12289" width="9" style="69"/>
    <col min="12290" max="12323" width="2.453125" style="69" customWidth="1"/>
    <col min="12324" max="12545" width="9" style="69"/>
    <col min="12546" max="12579" width="2.453125" style="69" customWidth="1"/>
    <col min="12580" max="12801" width="9" style="69"/>
    <col min="12802" max="12835" width="2.453125" style="69" customWidth="1"/>
    <col min="12836" max="13057" width="9" style="69"/>
    <col min="13058" max="13091" width="2.453125" style="69" customWidth="1"/>
    <col min="13092" max="13313" width="9" style="69"/>
    <col min="13314" max="13347" width="2.453125" style="69" customWidth="1"/>
    <col min="13348" max="13569" width="9" style="69"/>
    <col min="13570" max="13603" width="2.453125" style="69" customWidth="1"/>
    <col min="13604" max="13825" width="9" style="69"/>
    <col min="13826" max="13859" width="2.453125" style="69" customWidth="1"/>
    <col min="13860" max="14081" width="9" style="69"/>
    <col min="14082" max="14115" width="2.453125" style="69" customWidth="1"/>
    <col min="14116" max="14337" width="9" style="69"/>
    <col min="14338" max="14371" width="2.453125" style="69" customWidth="1"/>
    <col min="14372" max="14593" width="9" style="69"/>
    <col min="14594" max="14627" width="2.453125" style="69" customWidth="1"/>
    <col min="14628" max="14849" width="9" style="69"/>
    <col min="14850" max="14883" width="2.453125" style="69" customWidth="1"/>
    <col min="14884" max="15105" width="9" style="69"/>
    <col min="15106" max="15139" width="2.453125" style="69" customWidth="1"/>
    <col min="15140" max="15361" width="9" style="69"/>
    <col min="15362" max="15395" width="2.453125" style="69" customWidth="1"/>
    <col min="15396" max="15617" width="9" style="69"/>
    <col min="15618" max="15651" width="2.453125" style="69" customWidth="1"/>
    <col min="15652" max="15873" width="9" style="69"/>
    <col min="15874" max="15907" width="2.453125" style="69" customWidth="1"/>
    <col min="15908" max="16129" width="9" style="69"/>
    <col min="16130" max="16163" width="2.453125" style="69" customWidth="1"/>
    <col min="16164" max="16384" width="9" style="69"/>
  </cols>
  <sheetData>
    <row r="1" spans="1:35" ht="15" customHeight="1">
      <c r="A1" s="69" t="s">
        <v>312</v>
      </c>
    </row>
    <row r="2" spans="1:35" ht="7.5" customHeight="1"/>
    <row r="3" spans="1:35" ht="15" customHeight="1">
      <c r="A3" s="537" t="s">
        <v>251</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row>
    <row r="4" spans="1:35" ht="7.5" customHeight="1"/>
    <row r="5" spans="1:35" ht="15" customHeight="1">
      <c r="B5" s="528" t="s">
        <v>82</v>
      </c>
      <c r="C5" s="528"/>
      <c r="D5" s="528"/>
      <c r="E5" s="528"/>
      <c r="F5" s="529">
        <f>別記様式第0号!G27</f>
        <v>0</v>
      </c>
      <c r="G5" s="529"/>
      <c r="H5" s="529"/>
      <c r="I5" s="529"/>
      <c r="J5" s="529"/>
      <c r="K5" s="529"/>
      <c r="L5" s="529"/>
      <c r="M5" s="529"/>
      <c r="N5" s="529"/>
      <c r="O5" s="529"/>
      <c r="P5" s="529"/>
      <c r="Q5" s="529"/>
      <c r="R5" s="529"/>
      <c r="S5" s="529"/>
    </row>
    <row r="6" spans="1:35" ht="15" customHeight="1">
      <c r="B6" s="530" t="s">
        <v>83</v>
      </c>
      <c r="C6" s="530"/>
      <c r="D6" s="530"/>
      <c r="E6" s="530"/>
      <c r="F6" s="531">
        <f>別記様式第0号!G30</f>
        <v>0</v>
      </c>
      <c r="G6" s="531"/>
      <c r="H6" s="531"/>
      <c r="I6" s="531"/>
      <c r="J6" s="531"/>
      <c r="K6" s="531"/>
      <c r="L6" s="531"/>
      <c r="M6" s="531"/>
      <c r="N6" s="531"/>
      <c r="O6" s="531"/>
      <c r="P6" s="531"/>
      <c r="Q6" s="531"/>
      <c r="R6" s="531"/>
      <c r="S6" s="531"/>
    </row>
    <row r="7" spans="1:35" ht="15" customHeight="1">
      <c r="B7" s="530" t="s">
        <v>84</v>
      </c>
      <c r="C7" s="530"/>
      <c r="D7" s="530"/>
      <c r="E7" s="530"/>
      <c r="F7" s="531">
        <f>別記様式第0号!G33</f>
        <v>0</v>
      </c>
      <c r="G7" s="531"/>
      <c r="H7" s="531"/>
      <c r="I7" s="531"/>
      <c r="J7" s="531"/>
      <c r="K7" s="531"/>
      <c r="L7" s="531"/>
      <c r="M7" s="531"/>
      <c r="N7" s="531"/>
      <c r="O7" s="531"/>
      <c r="P7" s="531"/>
      <c r="Q7" s="531"/>
      <c r="R7" s="531"/>
      <c r="S7" s="531"/>
    </row>
    <row r="8" spans="1:35" ht="15" customHeight="1">
      <c r="B8" s="530" t="s">
        <v>85</v>
      </c>
      <c r="C8" s="530"/>
      <c r="D8" s="530"/>
      <c r="E8" s="530"/>
      <c r="F8" s="531">
        <f>別記様式第0号!G36</f>
        <v>0</v>
      </c>
      <c r="G8" s="531"/>
      <c r="H8" s="531"/>
      <c r="I8" s="531"/>
      <c r="J8" s="531"/>
      <c r="K8" s="531"/>
      <c r="L8" s="531"/>
      <c r="M8" s="531"/>
      <c r="N8" s="531"/>
      <c r="O8" s="531"/>
      <c r="P8" s="531"/>
      <c r="Q8" s="531"/>
      <c r="R8" s="531"/>
      <c r="S8" s="531"/>
    </row>
    <row r="9" spans="1:35" ht="15" customHeight="1">
      <c r="B9" s="530" t="s">
        <v>86</v>
      </c>
      <c r="C9" s="530"/>
      <c r="D9" s="530"/>
      <c r="E9" s="530"/>
      <c r="F9" s="531">
        <f>別記様式第0号!G39</f>
        <v>0</v>
      </c>
      <c r="G9" s="531"/>
      <c r="H9" s="531"/>
      <c r="I9" s="531"/>
      <c r="J9" s="531"/>
      <c r="K9" s="531"/>
      <c r="L9" s="531"/>
      <c r="M9" s="531"/>
      <c r="N9" s="531"/>
      <c r="O9" s="531"/>
      <c r="P9" s="531"/>
      <c r="Q9" s="531"/>
      <c r="R9" s="531"/>
      <c r="S9" s="531"/>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2" t="s">
        <v>87</v>
      </c>
      <c r="Q11" s="532"/>
      <c r="R11" s="532"/>
      <c r="S11" s="532"/>
      <c r="T11" s="532"/>
      <c r="U11" s="532"/>
      <c r="V11" s="527">
        <f>別記様式第0号!H11</f>
        <v>0</v>
      </c>
      <c r="W11" s="527"/>
      <c r="X11" s="527"/>
      <c r="Y11" s="527"/>
      <c r="Z11" s="527"/>
      <c r="AA11" s="527"/>
      <c r="AB11" s="527"/>
      <c r="AC11" s="527"/>
      <c r="AD11" s="527"/>
      <c r="AE11" s="527"/>
      <c r="AF11" s="527"/>
      <c r="AG11" s="527"/>
      <c r="AH11" s="527"/>
      <c r="AI11" s="527"/>
    </row>
    <row r="12" spans="1:35" ht="11.25" customHeight="1"/>
    <row r="13" spans="1:35">
      <c r="A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row>
    <row r="14" spans="1:35">
      <c r="C14" s="533" t="s">
        <v>237</v>
      </c>
      <c r="D14" s="533"/>
      <c r="E14" s="533"/>
      <c r="F14" s="533"/>
      <c r="G14" s="533"/>
      <c r="H14" s="533"/>
      <c r="I14" s="533"/>
      <c r="J14" s="533"/>
      <c r="K14" s="533"/>
      <c r="L14" s="533"/>
      <c r="M14" s="534" t="s">
        <v>252</v>
      </c>
      <c r="N14" s="534"/>
      <c r="O14" s="534"/>
      <c r="P14" s="534"/>
      <c r="Q14" s="534"/>
      <c r="R14" s="534"/>
      <c r="S14" s="534"/>
      <c r="T14" s="534"/>
      <c r="U14" s="534"/>
      <c r="V14" s="534"/>
      <c r="W14" s="534"/>
      <c r="X14" s="534"/>
      <c r="Y14" s="534"/>
      <c r="Z14" s="534"/>
      <c r="AA14" s="534"/>
      <c r="AB14" s="534"/>
      <c r="AC14" s="534"/>
      <c r="AD14" s="534"/>
      <c r="AF14" s="72"/>
      <c r="AG14" s="72"/>
      <c r="AH14" s="72"/>
      <c r="AI14" s="72"/>
    </row>
    <row r="15" spans="1:35">
      <c r="C15" s="533"/>
      <c r="D15" s="533"/>
      <c r="E15" s="533"/>
      <c r="F15" s="533"/>
      <c r="G15" s="533"/>
      <c r="H15" s="533"/>
      <c r="I15" s="533"/>
      <c r="J15" s="533"/>
      <c r="K15" s="533"/>
      <c r="L15" s="533"/>
      <c r="M15" s="534"/>
      <c r="N15" s="534"/>
      <c r="O15" s="534"/>
      <c r="P15" s="534"/>
      <c r="Q15" s="534"/>
      <c r="R15" s="534"/>
      <c r="S15" s="534"/>
      <c r="T15" s="534"/>
      <c r="U15" s="534"/>
      <c r="V15" s="534"/>
      <c r="W15" s="534"/>
      <c r="X15" s="534"/>
      <c r="Y15" s="534"/>
      <c r="Z15" s="534"/>
      <c r="AA15" s="534"/>
      <c r="AB15" s="534"/>
      <c r="AC15" s="534"/>
      <c r="AD15" s="534"/>
      <c r="AF15" s="72"/>
      <c r="AG15" s="72"/>
      <c r="AH15" s="72"/>
      <c r="AI15" s="72"/>
    </row>
    <row r="16" spans="1:35">
      <c r="C16" s="533" t="s">
        <v>661</v>
      </c>
      <c r="D16" s="534"/>
      <c r="E16" s="534"/>
      <c r="F16" s="534"/>
      <c r="G16" s="534"/>
      <c r="H16" s="534"/>
      <c r="I16" s="534"/>
      <c r="J16" s="534"/>
      <c r="K16" s="534"/>
      <c r="L16" s="534"/>
      <c r="M16" s="618" t="s">
        <v>662</v>
      </c>
      <c r="N16" s="619"/>
      <c r="O16" s="619"/>
      <c r="P16" s="619"/>
      <c r="Q16" s="619"/>
      <c r="R16" s="619"/>
      <c r="S16" s="619"/>
      <c r="T16" s="619"/>
      <c r="U16" s="619"/>
      <c r="V16" s="619"/>
      <c r="W16" s="619"/>
      <c r="X16" s="619"/>
      <c r="Y16" s="619"/>
      <c r="Z16" s="619"/>
      <c r="AA16" s="619"/>
      <c r="AB16" s="619"/>
      <c r="AC16" s="619"/>
      <c r="AD16" s="620"/>
      <c r="AF16" s="72"/>
      <c r="AG16" s="72"/>
      <c r="AH16" s="72"/>
      <c r="AI16" s="72"/>
    </row>
    <row r="17" spans="1:35">
      <c r="C17" s="534"/>
      <c r="D17" s="534"/>
      <c r="E17" s="534"/>
      <c r="F17" s="534"/>
      <c r="G17" s="534"/>
      <c r="H17" s="534"/>
      <c r="I17" s="534"/>
      <c r="J17" s="534"/>
      <c r="K17" s="534"/>
      <c r="L17" s="534"/>
      <c r="M17" s="621"/>
      <c r="N17" s="622"/>
      <c r="O17" s="622"/>
      <c r="P17" s="622"/>
      <c r="Q17" s="622"/>
      <c r="R17" s="622"/>
      <c r="S17" s="622"/>
      <c r="T17" s="622"/>
      <c r="U17" s="622"/>
      <c r="V17" s="622"/>
      <c r="W17" s="622"/>
      <c r="X17" s="622"/>
      <c r="Y17" s="622"/>
      <c r="Z17" s="622"/>
      <c r="AA17" s="622"/>
      <c r="AB17" s="622"/>
      <c r="AC17" s="622"/>
      <c r="AD17" s="623"/>
      <c r="AF17" s="72"/>
      <c r="AG17" s="72"/>
      <c r="AH17" s="72"/>
      <c r="AI17" s="72"/>
    </row>
    <row r="18" spans="1:35">
      <c r="C18" s="534"/>
      <c r="D18" s="534"/>
      <c r="E18" s="534"/>
      <c r="F18" s="534"/>
      <c r="G18" s="534"/>
      <c r="H18" s="534"/>
      <c r="I18" s="534"/>
      <c r="J18" s="534"/>
      <c r="K18" s="534"/>
      <c r="L18" s="534"/>
      <c r="M18" s="621"/>
      <c r="N18" s="622"/>
      <c r="O18" s="622"/>
      <c r="P18" s="622"/>
      <c r="Q18" s="622"/>
      <c r="R18" s="622"/>
      <c r="S18" s="622"/>
      <c r="T18" s="622"/>
      <c r="U18" s="622"/>
      <c r="V18" s="622"/>
      <c r="W18" s="622"/>
      <c r="X18" s="622"/>
      <c r="Y18" s="622"/>
      <c r="Z18" s="622"/>
      <c r="AA18" s="622"/>
      <c r="AB18" s="622"/>
      <c r="AC18" s="622"/>
      <c r="AD18" s="623"/>
      <c r="AF18" s="72"/>
      <c r="AG18" s="72"/>
      <c r="AH18" s="72"/>
      <c r="AI18" s="72"/>
    </row>
    <row r="19" spans="1:35">
      <c r="C19" s="534"/>
      <c r="D19" s="534"/>
      <c r="E19" s="534"/>
      <c r="F19" s="534"/>
      <c r="G19" s="534"/>
      <c r="H19" s="534"/>
      <c r="I19" s="534"/>
      <c r="J19" s="534"/>
      <c r="K19" s="534"/>
      <c r="L19" s="534"/>
      <c r="M19" s="621"/>
      <c r="N19" s="622"/>
      <c r="O19" s="622"/>
      <c r="P19" s="622"/>
      <c r="Q19" s="622"/>
      <c r="R19" s="622"/>
      <c r="S19" s="622"/>
      <c r="T19" s="622"/>
      <c r="U19" s="622"/>
      <c r="V19" s="622"/>
      <c r="W19" s="622"/>
      <c r="X19" s="622"/>
      <c r="Y19" s="622"/>
      <c r="Z19" s="622"/>
      <c r="AA19" s="622"/>
      <c r="AB19" s="622"/>
      <c r="AC19" s="622"/>
      <c r="AD19" s="623"/>
      <c r="AF19" s="72"/>
      <c r="AG19" s="72"/>
      <c r="AH19" s="72"/>
      <c r="AI19" s="72"/>
    </row>
    <row r="20" spans="1:35">
      <c r="C20" s="534"/>
      <c r="D20" s="534"/>
      <c r="E20" s="534"/>
      <c r="F20" s="534"/>
      <c r="G20" s="534"/>
      <c r="H20" s="534"/>
      <c r="I20" s="534"/>
      <c r="J20" s="534"/>
      <c r="K20" s="534"/>
      <c r="L20" s="534"/>
      <c r="M20" s="621"/>
      <c r="N20" s="622"/>
      <c r="O20" s="622"/>
      <c r="P20" s="622"/>
      <c r="Q20" s="622"/>
      <c r="R20" s="622"/>
      <c r="S20" s="622"/>
      <c r="T20" s="622"/>
      <c r="U20" s="622"/>
      <c r="V20" s="622"/>
      <c r="W20" s="622"/>
      <c r="X20" s="622"/>
      <c r="Y20" s="622"/>
      <c r="Z20" s="622"/>
      <c r="AA20" s="622"/>
      <c r="AB20" s="622"/>
      <c r="AC20" s="622"/>
      <c r="AD20" s="623"/>
      <c r="AF20" s="72"/>
      <c r="AG20" s="72"/>
      <c r="AH20" s="72"/>
      <c r="AI20" s="72"/>
    </row>
    <row r="21" spans="1:35">
      <c r="C21" s="534"/>
      <c r="D21" s="534"/>
      <c r="E21" s="534"/>
      <c r="F21" s="534"/>
      <c r="G21" s="534"/>
      <c r="H21" s="534"/>
      <c r="I21" s="534"/>
      <c r="J21" s="534"/>
      <c r="K21" s="534"/>
      <c r="L21" s="534"/>
      <c r="M21" s="621"/>
      <c r="N21" s="622"/>
      <c r="O21" s="622"/>
      <c r="P21" s="622"/>
      <c r="Q21" s="622"/>
      <c r="R21" s="622"/>
      <c r="S21" s="622"/>
      <c r="T21" s="622"/>
      <c r="U21" s="622"/>
      <c r="V21" s="622"/>
      <c r="W21" s="622"/>
      <c r="X21" s="622"/>
      <c r="Y21" s="622"/>
      <c r="Z21" s="622"/>
      <c r="AA21" s="622"/>
      <c r="AB21" s="622"/>
      <c r="AC21" s="622"/>
      <c r="AD21" s="623"/>
    </row>
    <row r="22" spans="1:35">
      <c r="C22" s="534"/>
      <c r="D22" s="534"/>
      <c r="E22" s="534"/>
      <c r="F22" s="534"/>
      <c r="G22" s="534"/>
      <c r="H22" s="534"/>
      <c r="I22" s="534"/>
      <c r="J22" s="534"/>
      <c r="K22" s="534"/>
      <c r="L22" s="534"/>
      <c r="M22" s="624"/>
      <c r="N22" s="625"/>
      <c r="O22" s="625"/>
      <c r="P22" s="625"/>
      <c r="Q22" s="625"/>
      <c r="R22" s="625"/>
      <c r="S22" s="625"/>
      <c r="T22" s="625"/>
      <c r="U22" s="625"/>
      <c r="V22" s="625"/>
      <c r="W22" s="625"/>
      <c r="X22" s="625"/>
      <c r="Y22" s="625"/>
      <c r="Z22" s="625"/>
      <c r="AA22" s="625"/>
      <c r="AB22" s="625"/>
      <c r="AC22" s="625"/>
      <c r="AD22" s="626"/>
    </row>
    <row r="24" spans="1:35" ht="18.75" customHeight="1">
      <c r="A24" s="72"/>
      <c r="B24" s="72" t="s">
        <v>100</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2"/>
      <c r="B25" s="74" t="s">
        <v>255</v>
      </c>
      <c r="C25" s="72" t="s">
        <v>260</v>
      </c>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2"/>
      <c r="B26" s="74" t="s">
        <v>210</v>
      </c>
      <c r="C26" s="72" t="s">
        <v>258</v>
      </c>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2"/>
      <c r="B27" s="75"/>
      <c r="C27" s="72" t="s">
        <v>261</v>
      </c>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2"/>
      <c r="B28" s="74" t="s">
        <v>211</v>
      </c>
      <c r="C28" s="72" t="s">
        <v>663</v>
      </c>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2"/>
      <c r="B29" s="75"/>
      <c r="C29" s="72" t="s">
        <v>664</v>
      </c>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2"/>
      <c r="B30" s="75"/>
      <c r="C30" s="72" t="s">
        <v>262</v>
      </c>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2"/>
      <c r="B31" s="75"/>
      <c r="C31" s="72" t="s">
        <v>253</v>
      </c>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2"/>
      <c r="B32" s="74" t="s">
        <v>212</v>
      </c>
      <c r="C32" s="72" t="s">
        <v>750</v>
      </c>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4"/>
      <c r="C33" s="72" t="s">
        <v>751</v>
      </c>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2"/>
      <c r="B34" s="74" t="s">
        <v>213</v>
      </c>
      <c r="C34" s="72" t="s">
        <v>263</v>
      </c>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8.75" customHeight="1">
      <c r="A35" s="72"/>
      <c r="B35" s="75"/>
      <c r="C35" s="72" t="s">
        <v>264</v>
      </c>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8.75" customHeight="1">
      <c r="A36" s="72"/>
      <c r="B36" s="75"/>
      <c r="C36" s="72" t="s">
        <v>259</v>
      </c>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8.75" customHeight="1">
      <c r="A37" s="72"/>
      <c r="B37" s="74" t="s">
        <v>214</v>
      </c>
      <c r="C37" s="72" t="s">
        <v>265</v>
      </c>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8.75" customHeight="1">
      <c r="A38" s="72"/>
      <c r="B38" s="75"/>
      <c r="C38" s="72" t="s">
        <v>266</v>
      </c>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8.75" customHeight="1">
      <c r="A39" s="72"/>
      <c r="B39" s="75"/>
      <c r="C39" s="72" t="s">
        <v>254</v>
      </c>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8.75" customHeight="1">
      <c r="A40" s="72"/>
      <c r="B40" s="74" t="s">
        <v>256</v>
      </c>
      <c r="C40" s="72" t="s">
        <v>604</v>
      </c>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8.75" customHeight="1">
      <c r="A41" s="72"/>
      <c r="B41" s="74"/>
      <c r="C41" s="72" t="s">
        <v>605</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4" t="s">
        <v>257</v>
      </c>
      <c r="C42" s="72" t="s">
        <v>660</v>
      </c>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sheetData>
  <mergeCells count="17">
    <mergeCell ref="B7:E7"/>
    <mergeCell ref="F7:S7"/>
    <mergeCell ref="A3:AI3"/>
    <mergeCell ref="C14:L15"/>
    <mergeCell ref="M14:AD15"/>
    <mergeCell ref="B5:E5"/>
    <mergeCell ref="F5:S5"/>
    <mergeCell ref="B6:E6"/>
    <mergeCell ref="F6:S6"/>
    <mergeCell ref="C16:L22"/>
    <mergeCell ref="M16:AD22"/>
    <mergeCell ref="B8:E8"/>
    <mergeCell ref="F8:S8"/>
    <mergeCell ref="B9:E9"/>
    <mergeCell ref="F9:S9"/>
    <mergeCell ref="P11:U11"/>
    <mergeCell ref="V11:AI11"/>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42"/>
  <sheetViews>
    <sheetView view="pageBreakPreview" zoomScaleNormal="100" zoomScaleSheetLayoutView="100" workbookViewId="0">
      <selection activeCell="C25" sqref="C25:J27"/>
    </sheetView>
  </sheetViews>
  <sheetFormatPr defaultRowHeight="13"/>
  <cols>
    <col min="1" max="35" width="2.453125" style="69" customWidth="1"/>
    <col min="36" max="257" width="9" style="69"/>
    <col min="258" max="291" width="2.453125" style="69" customWidth="1"/>
    <col min="292" max="513" width="9" style="69"/>
    <col min="514" max="547" width="2.453125" style="69" customWidth="1"/>
    <col min="548" max="769" width="9" style="69"/>
    <col min="770" max="803" width="2.453125" style="69" customWidth="1"/>
    <col min="804" max="1025" width="9" style="69"/>
    <col min="1026" max="1059" width="2.453125" style="69" customWidth="1"/>
    <col min="1060" max="1281" width="9" style="69"/>
    <col min="1282" max="1315" width="2.453125" style="69" customWidth="1"/>
    <col min="1316" max="1537" width="9" style="69"/>
    <col min="1538" max="1571" width="2.453125" style="69" customWidth="1"/>
    <col min="1572" max="1793" width="9" style="69"/>
    <col min="1794" max="1827" width="2.453125" style="69" customWidth="1"/>
    <col min="1828" max="2049" width="9" style="69"/>
    <col min="2050" max="2083" width="2.453125" style="69" customWidth="1"/>
    <col min="2084" max="2305" width="9" style="69"/>
    <col min="2306" max="2339" width="2.453125" style="69" customWidth="1"/>
    <col min="2340" max="2561" width="9" style="69"/>
    <col min="2562" max="2595" width="2.453125" style="69" customWidth="1"/>
    <col min="2596" max="2817" width="9" style="69"/>
    <col min="2818" max="2851" width="2.453125" style="69" customWidth="1"/>
    <col min="2852" max="3073" width="9" style="69"/>
    <col min="3074" max="3107" width="2.453125" style="69" customWidth="1"/>
    <col min="3108" max="3329" width="9" style="69"/>
    <col min="3330" max="3363" width="2.453125" style="69" customWidth="1"/>
    <col min="3364" max="3585" width="9" style="69"/>
    <col min="3586" max="3619" width="2.453125" style="69" customWidth="1"/>
    <col min="3620" max="3841" width="9" style="69"/>
    <col min="3842" max="3875" width="2.453125" style="69" customWidth="1"/>
    <col min="3876" max="4097" width="9" style="69"/>
    <col min="4098" max="4131" width="2.453125" style="69" customWidth="1"/>
    <col min="4132" max="4353" width="9" style="69"/>
    <col min="4354" max="4387" width="2.453125" style="69" customWidth="1"/>
    <col min="4388" max="4609" width="9" style="69"/>
    <col min="4610" max="4643" width="2.453125" style="69" customWidth="1"/>
    <col min="4644" max="4865" width="9" style="69"/>
    <col min="4866" max="4899" width="2.453125" style="69" customWidth="1"/>
    <col min="4900" max="5121" width="9" style="69"/>
    <col min="5122" max="5155" width="2.453125" style="69" customWidth="1"/>
    <col min="5156" max="5377" width="9" style="69"/>
    <col min="5378" max="5411" width="2.453125" style="69" customWidth="1"/>
    <col min="5412" max="5633" width="9" style="69"/>
    <col min="5634" max="5667" width="2.453125" style="69" customWidth="1"/>
    <col min="5668" max="5889" width="9" style="69"/>
    <col min="5890" max="5923" width="2.453125" style="69" customWidth="1"/>
    <col min="5924" max="6145" width="9" style="69"/>
    <col min="6146" max="6179" width="2.453125" style="69" customWidth="1"/>
    <col min="6180" max="6401" width="9" style="69"/>
    <col min="6402" max="6435" width="2.453125" style="69" customWidth="1"/>
    <col min="6436" max="6657" width="9" style="69"/>
    <col min="6658" max="6691" width="2.453125" style="69" customWidth="1"/>
    <col min="6692" max="6913" width="9" style="69"/>
    <col min="6914" max="6947" width="2.453125" style="69" customWidth="1"/>
    <col min="6948" max="7169" width="9" style="69"/>
    <col min="7170" max="7203" width="2.453125" style="69" customWidth="1"/>
    <col min="7204" max="7425" width="9" style="69"/>
    <col min="7426" max="7459" width="2.453125" style="69" customWidth="1"/>
    <col min="7460" max="7681" width="9" style="69"/>
    <col min="7682" max="7715" width="2.453125" style="69" customWidth="1"/>
    <col min="7716" max="7937" width="9" style="69"/>
    <col min="7938" max="7971" width="2.453125" style="69" customWidth="1"/>
    <col min="7972" max="8193" width="9" style="69"/>
    <col min="8194" max="8227" width="2.453125" style="69" customWidth="1"/>
    <col min="8228" max="8449" width="9" style="69"/>
    <col min="8450" max="8483" width="2.453125" style="69" customWidth="1"/>
    <col min="8484" max="8705" width="9" style="69"/>
    <col min="8706" max="8739" width="2.453125" style="69" customWidth="1"/>
    <col min="8740" max="8961" width="9" style="69"/>
    <col min="8962" max="8995" width="2.453125" style="69" customWidth="1"/>
    <col min="8996" max="9217" width="9" style="69"/>
    <col min="9218" max="9251" width="2.453125" style="69" customWidth="1"/>
    <col min="9252" max="9473" width="9" style="69"/>
    <col min="9474" max="9507" width="2.453125" style="69" customWidth="1"/>
    <col min="9508" max="9729" width="9" style="69"/>
    <col min="9730" max="9763" width="2.453125" style="69" customWidth="1"/>
    <col min="9764" max="9985" width="9" style="69"/>
    <col min="9986" max="10019" width="2.453125" style="69" customWidth="1"/>
    <col min="10020" max="10241" width="9" style="69"/>
    <col min="10242" max="10275" width="2.453125" style="69" customWidth="1"/>
    <col min="10276" max="10497" width="9" style="69"/>
    <col min="10498" max="10531" width="2.453125" style="69" customWidth="1"/>
    <col min="10532" max="10753" width="9" style="69"/>
    <col min="10754" max="10787" width="2.453125" style="69" customWidth="1"/>
    <col min="10788" max="11009" width="9" style="69"/>
    <col min="11010" max="11043" width="2.453125" style="69" customWidth="1"/>
    <col min="11044" max="11265" width="9" style="69"/>
    <col min="11266" max="11299" width="2.453125" style="69" customWidth="1"/>
    <col min="11300" max="11521" width="9" style="69"/>
    <col min="11522" max="11555" width="2.453125" style="69" customWidth="1"/>
    <col min="11556" max="11777" width="9" style="69"/>
    <col min="11778" max="11811" width="2.453125" style="69" customWidth="1"/>
    <col min="11812" max="12033" width="9" style="69"/>
    <col min="12034" max="12067" width="2.453125" style="69" customWidth="1"/>
    <col min="12068" max="12289" width="9" style="69"/>
    <col min="12290" max="12323" width="2.453125" style="69" customWidth="1"/>
    <col min="12324" max="12545" width="9" style="69"/>
    <col min="12546" max="12579" width="2.453125" style="69" customWidth="1"/>
    <col min="12580" max="12801" width="9" style="69"/>
    <col min="12802" max="12835" width="2.453125" style="69" customWidth="1"/>
    <col min="12836" max="13057" width="9" style="69"/>
    <col min="13058" max="13091" width="2.453125" style="69" customWidth="1"/>
    <col min="13092" max="13313" width="9" style="69"/>
    <col min="13314" max="13347" width="2.453125" style="69" customWidth="1"/>
    <col min="13348" max="13569" width="9" style="69"/>
    <col min="13570" max="13603" width="2.453125" style="69" customWidth="1"/>
    <col min="13604" max="13825" width="9" style="69"/>
    <col min="13826" max="13859" width="2.453125" style="69" customWidth="1"/>
    <col min="13860" max="14081" width="9" style="69"/>
    <col min="14082" max="14115" width="2.453125" style="69" customWidth="1"/>
    <col min="14116" max="14337" width="9" style="69"/>
    <col min="14338" max="14371" width="2.453125" style="69" customWidth="1"/>
    <col min="14372" max="14593" width="9" style="69"/>
    <col min="14594" max="14627" width="2.453125" style="69" customWidth="1"/>
    <col min="14628" max="14849" width="9" style="69"/>
    <col min="14850" max="14883" width="2.453125" style="69" customWidth="1"/>
    <col min="14884" max="15105" width="9" style="69"/>
    <col min="15106" max="15139" width="2.453125" style="69" customWidth="1"/>
    <col min="15140" max="15361" width="9" style="69"/>
    <col min="15362" max="15395" width="2.453125" style="69" customWidth="1"/>
    <col min="15396" max="15617" width="9" style="69"/>
    <col min="15618" max="15651" width="2.453125" style="69" customWidth="1"/>
    <col min="15652" max="15873" width="9" style="69"/>
    <col min="15874" max="15907" width="2.453125" style="69" customWidth="1"/>
    <col min="15908" max="16129" width="9" style="69"/>
    <col min="16130" max="16163" width="2.453125" style="69" customWidth="1"/>
    <col min="16164" max="16384" width="9" style="69"/>
  </cols>
  <sheetData>
    <row r="1" spans="1:35" ht="15" customHeight="1">
      <c r="A1" s="69" t="s">
        <v>313</v>
      </c>
    </row>
    <row r="2" spans="1:35" ht="7.5" customHeight="1"/>
    <row r="3" spans="1:35" ht="15" customHeight="1">
      <c r="A3" s="537" t="s">
        <v>267</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row>
    <row r="4" spans="1:35" ht="15" customHeight="1">
      <c r="A4" s="627" t="s">
        <v>268</v>
      </c>
      <c r="B4" s="627"/>
      <c r="C4" s="627"/>
      <c r="D4" s="627"/>
      <c r="E4" s="627"/>
      <c r="F4" s="627"/>
      <c r="G4" s="627"/>
      <c r="H4" s="627"/>
      <c r="I4" s="627"/>
      <c r="J4" s="627"/>
      <c r="K4" s="627"/>
      <c r="L4" s="627"/>
      <c r="M4" s="627"/>
      <c r="N4" s="627"/>
      <c r="O4" s="627"/>
      <c r="P4" s="627"/>
      <c r="Q4" s="627"/>
      <c r="R4" s="627"/>
      <c r="S4" s="627"/>
      <c r="T4" s="627"/>
      <c r="U4" s="627"/>
      <c r="V4" s="627"/>
      <c r="W4" s="627"/>
      <c r="X4" s="627"/>
      <c r="Y4" s="627"/>
      <c r="Z4" s="627"/>
      <c r="AA4" s="627"/>
      <c r="AB4" s="627"/>
      <c r="AC4" s="627"/>
      <c r="AD4" s="627"/>
      <c r="AE4" s="627"/>
      <c r="AF4" s="627"/>
      <c r="AG4" s="627"/>
      <c r="AH4" s="627"/>
      <c r="AI4" s="627"/>
    </row>
    <row r="5" spans="1:35" ht="7.5" customHeight="1">
      <c r="A5" s="83"/>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6"/>
      <c r="AH5" s="83"/>
      <c r="AI5" s="83"/>
    </row>
    <row r="6" spans="1:35" ht="15" customHeight="1">
      <c r="B6" s="528" t="s">
        <v>82</v>
      </c>
      <c r="C6" s="528"/>
      <c r="D6" s="528"/>
      <c r="E6" s="528"/>
      <c r="F6" s="529">
        <f>別記様式第0号!G27</f>
        <v>0</v>
      </c>
      <c r="G6" s="529"/>
      <c r="H6" s="529"/>
      <c r="I6" s="529"/>
      <c r="J6" s="529"/>
      <c r="K6" s="529"/>
      <c r="L6" s="529"/>
      <c r="M6" s="529"/>
      <c r="N6" s="529"/>
      <c r="O6" s="529"/>
      <c r="P6" s="529"/>
      <c r="Q6" s="529"/>
      <c r="R6" s="529"/>
      <c r="S6" s="529"/>
    </row>
    <row r="7" spans="1:35" ht="15" customHeight="1">
      <c r="B7" s="530" t="s">
        <v>83</v>
      </c>
      <c r="C7" s="530"/>
      <c r="D7" s="530"/>
      <c r="E7" s="530"/>
      <c r="F7" s="531">
        <f>別記様式第0号!G30</f>
        <v>0</v>
      </c>
      <c r="G7" s="531"/>
      <c r="H7" s="531"/>
      <c r="I7" s="531"/>
      <c r="J7" s="531"/>
      <c r="K7" s="531"/>
      <c r="L7" s="531"/>
      <c r="M7" s="531"/>
      <c r="N7" s="531"/>
      <c r="O7" s="531"/>
      <c r="P7" s="531"/>
      <c r="Q7" s="531"/>
      <c r="R7" s="531"/>
      <c r="S7" s="531"/>
    </row>
    <row r="8" spans="1:35" ht="15" customHeight="1">
      <c r="B8" s="530" t="s">
        <v>84</v>
      </c>
      <c r="C8" s="530"/>
      <c r="D8" s="530"/>
      <c r="E8" s="530"/>
      <c r="F8" s="531">
        <f>別記様式第0号!G33</f>
        <v>0</v>
      </c>
      <c r="G8" s="531"/>
      <c r="H8" s="531"/>
      <c r="I8" s="531"/>
      <c r="J8" s="531"/>
      <c r="K8" s="531"/>
      <c r="L8" s="531"/>
      <c r="M8" s="531"/>
      <c r="N8" s="531"/>
      <c r="O8" s="531"/>
      <c r="P8" s="531"/>
      <c r="Q8" s="531"/>
      <c r="R8" s="531"/>
      <c r="S8" s="531"/>
    </row>
    <row r="9" spans="1:35" ht="15" customHeight="1">
      <c r="B9" s="530" t="s">
        <v>85</v>
      </c>
      <c r="C9" s="530"/>
      <c r="D9" s="530"/>
      <c r="E9" s="530"/>
      <c r="F9" s="531">
        <f>別記様式第0号!G36</f>
        <v>0</v>
      </c>
      <c r="G9" s="531"/>
      <c r="H9" s="531"/>
      <c r="I9" s="531"/>
      <c r="J9" s="531"/>
      <c r="K9" s="531"/>
      <c r="L9" s="531"/>
      <c r="M9" s="531"/>
      <c r="N9" s="531"/>
      <c r="O9" s="531"/>
      <c r="P9" s="531"/>
      <c r="Q9" s="531"/>
      <c r="R9" s="531"/>
      <c r="S9" s="531"/>
    </row>
    <row r="10" spans="1:35" ht="15" customHeight="1">
      <c r="B10" s="530" t="s">
        <v>86</v>
      </c>
      <c r="C10" s="530"/>
      <c r="D10" s="530"/>
      <c r="E10" s="530"/>
      <c r="F10" s="531">
        <f>別記様式第0号!G39</f>
        <v>0</v>
      </c>
      <c r="G10" s="531"/>
      <c r="H10" s="531"/>
      <c r="I10" s="531"/>
      <c r="J10" s="531"/>
      <c r="K10" s="531"/>
      <c r="L10" s="531"/>
      <c r="M10" s="531"/>
      <c r="N10" s="531"/>
      <c r="O10" s="531"/>
      <c r="P10" s="531"/>
      <c r="Q10" s="531"/>
      <c r="R10" s="531"/>
      <c r="S10" s="531"/>
    </row>
    <row r="11" spans="1:35" ht="15" customHeight="1">
      <c r="B11" s="70"/>
      <c r="C11" s="70"/>
      <c r="D11" s="70"/>
      <c r="E11" s="70"/>
      <c r="F11" s="71"/>
      <c r="G11" s="71"/>
      <c r="H11" s="71"/>
      <c r="I11" s="71"/>
      <c r="J11" s="71"/>
      <c r="K11" s="71"/>
      <c r="L11" s="71"/>
      <c r="M11" s="71"/>
      <c r="N11" s="71"/>
      <c r="O11" s="71"/>
      <c r="P11" s="71"/>
      <c r="Q11" s="71"/>
      <c r="R11" s="71"/>
      <c r="S11" s="71"/>
    </row>
    <row r="12" spans="1:35" ht="15" customHeight="1">
      <c r="P12" s="532" t="s">
        <v>87</v>
      </c>
      <c r="Q12" s="532"/>
      <c r="R12" s="532"/>
      <c r="S12" s="532"/>
      <c r="T12" s="532"/>
      <c r="U12" s="532"/>
      <c r="V12" s="527">
        <f>別記様式第0号!H11</f>
        <v>0</v>
      </c>
      <c r="W12" s="527"/>
      <c r="X12" s="527"/>
      <c r="Y12" s="527"/>
      <c r="Z12" s="527"/>
      <c r="AA12" s="527"/>
      <c r="AB12" s="527"/>
      <c r="AC12" s="527"/>
      <c r="AD12" s="527"/>
      <c r="AE12" s="527"/>
      <c r="AF12" s="527"/>
      <c r="AG12" s="527"/>
      <c r="AH12" s="527"/>
      <c r="AI12" s="527"/>
    </row>
    <row r="13" spans="1:35" ht="11.25" customHeight="1"/>
    <row r="14" spans="1:35" ht="15" customHeight="1">
      <c r="A14" s="628" t="s">
        <v>269</v>
      </c>
      <c r="B14" s="629"/>
      <c r="C14" s="534" t="s">
        <v>270</v>
      </c>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534"/>
      <c r="AF14" s="534"/>
      <c r="AG14" s="534"/>
      <c r="AH14" s="534"/>
      <c r="AI14" s="534"/>
    </row>
    <row r="15" spans="1:35" ht="15" customHeight="1">
      <c r="A15" s="630"/>
      <c r="B15" s="631"/>
      <c r="C15" s="534"/>
      <c r="D15" s="534"/>
      <c r="E15" s="534"/>
      <c r="F15" s="534"/>
      <c r="G15" s="534"/>
      <c r="H15" s="534"/>
      <c r="I15" s="534"/>
      <c r="J15" s="534"/>
      <c r="K15" s="534"/>
      <c r="L15" s="534"/>
      <c r="M15" s="534"/>
      <c r="N15" s="534"/>
      <c r="O15" s="534"/>
      <c r="P15" s="534"/>
      <c r="Q15" s="534"/>
      <c r="R15" s="534"/>
      <c r="S15" s="534"/>
      <c r="T15" s="534"/>
      <c r="U15" s="534"/>
      <c r="V15" s="534"/>
      <c r="W15" s="534"/>
      <c r="X15" s="534"/>
      <c r="Y15" s="534"/>
      <c r="Z15" s="534"/>
      <c r="AA15" s="534"/>
      <c r="AB15" s="534"/>
      <c r="AC15" s="534"/>
      <c r="AD15" s="534"/>
      <c r="AE15" s="534"/>
      <c r="AF15" s="534"/>
      <c r="AG15" s="534"/>
      <c r="AH15" s="534"/>
      <c r="AI15" s="534"/>
    </row>
    <row r="16" spans="1:35" ht="15" customHeight="1">
      <c r="A16" s="630"/>
      <c r="B16" s="631"/>
      <c r="C16" s="534" t="s">
        <v>271</v>
      </c>
      <c r="D16" s="534"/>
      <c r="E16" s="534"/>
      <c r="F16" s="534"/>
      <c r="G16" s="534"/>
      <c r="H16" s="534"/>
      <c r="I16" s="534"/>
      <c r="J16" s="534"/>
      <c r="K16" s="534"/>
      <c r="L16" s="534"/>
      <c r="M16" s="534"/>
      <c r="N16" s="534"/>
      <c r="O16" s="534"/>
      <c r="P16" s="534"/>
      <c r="Q16" s="534"/>
      <c r="R16" s="534"/>
      <c r="S16" s="534"/>
      <c r="T16" s="534"/>
      <c r="U16" s="534"/>
      <c r="V16" s="534"/>
      <c r="W16" s="534"/>
      <c r="X16" s="534"/>
      <c r="Y16" s="534"/>
      <c r="Z16" s="534"/>
      <c r="AA16" s="534"/>
      <c r="AB16" s="534"/>
      <c r="AC16" s="534"/>
      <c r="AD16" s="534"/>
      <c r="AE16" s="534"/>
      <c r="AF16" s="534"/>
      <c r="AG16" s="534"/>
      <c r="AH16" s="534"/>
      <c r="AI16" s="534"/>
    </row>
    <row r="17" spans="1:35" ht="15" customHeight="1">
      <c r="A17" s="630"/>
      <c r="B17" s="631"/>
      <c r="C17" s="534"/>
      <c r="D17" s="534"/>
      <c r="E17" s="534"/>
      <c r="F17" s="534"/>
      <c r="G17" s="534"/>
      <c r="H17" s="534"/>
      <c r="I17" s="534"/>
      <c r="J17" s="534"/>
      <c r="K17" s="534"/>
      <c r="L17" s="534"/>
      <c r="M17" s="534"/>
      <c r="N17" s="534"/>
      <c r="O17" s="534"/>
      <c r="P17" s="534"/>
      <c r="Q17" s="534"/>
      <c r="R17" s="534"/>
      <c r="S17" s="534"/>
      <c r="T17" s="534"/>
      <c r="U17" s="534"/>
      <c r="V17" s="534"/>
      <c r="W17" s="534"/>
      <c r="X17" s="534"/>
      <c r="Y17" s="534"/>
      <c r="Z17" s="534"/>
      <c r="AA17" s="534"/>
      <c r="AB17" s="534"/>
      <c r="AC17" s="534"/>
      <c r="AD17" s="534"/>
      <c r="AE17" s="534"/>
      <c r="AF17" s="534"/>
      <c r="AG17" s="534"/>
      <c r="AH17" s="534"/>
      <c r="AI17" s="534"/>
    </row>
    <row r="18" spans="1:35" ht="15" customHeight="1">
      <c r="A18" s="630"/>
      <c r="B18" s="631"/>
      <c r="C18" s="534" t="s">
        <v>272</v>
      </c>
      <c r="D18" s="534"/>
      <c r="E18" s="534"/>
      <c r="F18" s="534"/>
      <c r="G18" s="534"/>
      <c r="H18" s="534"/>
      <c r="I18" s="534"/>
      <c r="J18" s="534"/>
      <c r="K18" s="534"/>
      <c r="L18" s="534"/>
      <c r="M18" s="534" t="s">
        <v>274</v>
      </c>
      <c r="N18" s="534"/>
      <c r="O18" s="534"/>
      <c r="P18" s="534"/>
      <c r="Q18" s="534"/>
      <c r="R18" s="534"/>
      <c r="S18" s="534"/>
      <c r="T18" s="534"/>
      <c r="U18" s="534"/>
      <c r="V18" s="534"/>
      <c r="W18" s="534"/>
      <c r="X18" s="534"/>
      <c r="Y18" s="534"/>
      <c r="Z18" s="534"/>
      <c r="AA18" s="534"/>
      <c r="AB18" s="534"/>
      <c r="AC18" s="534"/>
      <c r="AD18" s="534"/>
      <c r="AE18" s="534"/>
      <c r="AF18" s="534"/>
      <c r="AG18" s="534"/>
      <c r="AH18" s="534"/>
      <c r="AI18" s="534"/>
    </row>
    <row r="19" spans="1:35" ht="15" customHeight="1">
      <c r="A19" s="630"/>
      <c r="B19" s="631"/>
      <c r="C19" s="534"/>
      <c r="D19" s="534"/>
      <c r="E19" s="534"/>
      <c r="F19" s="534"/>
      <c r="G19" s="534"/>
      <c r="H19" s="534"/>
      <c r="I19" s="534"/>
      <c r="J19" s="534"/>
      <c r="K19" s="534"/>
      <c r="L19" s="534"/>
      <c r="M19" s="534"/>
      <c r="N19" s="534"/>
      <c r="O19" s="534"/>
      <c r="P19" s="534"/>
      <c r="Q19" s="534"/>
      <c r="R19" s="534"/>
      <c r="S19" s="534"/>
      <c r="T19" s="534"/>
      <c r="U19" s="534"/>
      <c r="V19" s="534"/>
      <c r="W19" s="534"/>
      <c r="X19" s="534"/>
      <c r="Y19" s="534"/>
      <c r="Z19" s="534"/>
      <c r="AA19" s="534"/>
      <c r="AB19" s="534"/>
      <c r="AC19" s="534"/>
      <c r="AD19" s="534"/>
      <c r="AE19" s="534"/>
      <c r="AF19" s="534"/>
      <c r="AG19" s="534"/>
      <c r="AH19" s="534"/>
      <c r="AI19" s="534"/>
    </row>
    <row r="20" spans="1:35" ht="15" customHeight="1">
      <c r="A20" s="630"/>
      <c r="B20" s="631"/>
      <c r="C20" s="534" t="s">
        <v>273</v>
      </c>
      <c r="D20" s="534"/>
      <c r="E20" s="534"/>
      <c r="F20" s="534"/>
      <c r="G20" s="534"/>
      <c r="H20" s="534"/>
      <c r="I20" s="534"/>
      <c r="J20" s="534"/>
      <c r="K20" s="534"/>
      <c r="L20" s="534"/>
      <c r="M20" s="534" t="s">
        <v>275</v>
      </c>
      <c r="N20" s="534"/>
      <c r="O20" s="534"/>
      <c r="P20" s="534"/>
      <c r="Q20" s="534"/>
      <c r="R20" s="534"/>
      <c r="S20" s="534"/>
      <c r="T20" s="534"/>
      <c r="U20" s="534"/>
      <c r="V20" s="534"/>
      <c r="W20" s="534"/>
      <c r="X20" s="534"/>
      <c r="Y20" s="534"/>
      <c r="Z20" s="534"/>
      <c r="AA20" s="534"/>
      <c r="AB20" s="534"/>
      <c r="AC20" s="534"/>
      <c r="AD20" s="534"/>
      <c r="AE20" s="534"/>
      <c r="AF20" s="534"/>
      <c r="AG20" s="534"/>
      <c r="AH20" s="534"/>
      <c r="AI20" s="534"/>
    </row>
    <row r="21" spans="1:35" ht="15" customHeight="1">
      <c r="A21" s="632"/>
      <c r="B21" s="633"/>
      <c r="C21" s="534"/>
      <c r="D21" s="534"/>
      <c r="E21" s="534"/>
      <c r="F21" s="534"/>
      <c r="G21" s="534"/>
      <c r="H21" s="534"/>
      <c r="I21" s="534"/>
      <c r="J21" s="534"/>
      <c r="K21" s="534"/>
      <c r="L21" s="534"/>
      <c r="M21" s="534"/>
      <c r="N21" s="534"/>
      <c r="O21" s="534"/>
      <c r="P21" s="534"/>
      <c r="Q21" s="534"/>
      <c r="R21" s="534"/>
      <c r="S21" s="534"/>
      <c r="T21" s="534"/>
      <c r="U21" s="534"/>
      <c r="V21" s="534"/>
      <c r="W21" s="534"/>
      <c r="X21" s="534"/>
      <c r="Y21" s="534"/>
      <c r="Z21" s="534"/>
      <c r="AA21" s="534"/>
      <c r="AB21" s="534"/>
      <c r="AC21" s="534"/>
      <c r="AD21" s="534"/>
      <c r="AE21" s="534"/>
      <c r="AF21" s="534"/>
      <c r="AG21" s="534"/>
      <c r="AH21" s="534"/>
      <c r="AI21" s="534"/>
    </row>
    <row r="22" spans="1:35">
      <c r="A22" s="72"/>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row>
    <row r="23" spans="1:35" ht="18.75" customHeight="1">
      <c r="A23" s="72" t="s">
        <v>100</v>
      </c>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row>
    <row r="24" spans="1:35" ht="18.75" customHeight="1">
      <c r="A24" s="74" t="s">
        <v>209</v>
      </c>
      <c r="B24" s="72" t="s">
        <v>278</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5"/>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4" t="s">
        <v>210</v>
      </c>
      <c r="B26" s="72" t="s">
        <v>279</v>
      </c>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5"/>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4" t="s">
        <v>211</v>
      </c>
      <c r="B28" s="72" t="s">
        <v>276</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5"/>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212</v>
      </c>
      <c r="B30" s="72" t="s">
        <v>277</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5"/>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213</v>
      </c>
      <c r="B32" s="72" t="s">
        <v>676</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2" t="s">
        <v>665</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sheetData>
  <mergeCells count="23">
    <mergeCell ref="A3:AI3"/>
    <mergeCell ref="A4:AI4"/>
    <mergeCell ref="A14:B21"/>
    <mergeCell ref="C14:L15"/>
    <mergeCell ref="M14:AI15"/>
    <mergeCell ref="C16:L17"/>
    <mergeCell ref="M16:AI17"/>
    <mergeCell ref="C18:L19"/>
    <mergeCell ref="M18:AI19"/>
    <mergeCell ref="C20:L21"/>
    <mergeCell ref="M20:AI21"/>
    <mergeCell ref="B9:E9"/>
    <mergeCell ref="F9:S9"/>
    <mergeCell ref="B10:E10"/>
    <mergeCell ref="F10:S10"/>
    <mergeCell ref="P12:U12"/>
    <mergeCell ref="V12:AI12"/>
    <mergeCell ref="B6:E6"/>
    <mergeCell ref="F6:S6"/>
    <mergeCell ref="B7:E7"/>
    <mergeCell ref="F7:S7"/>
    <mergeCell ref="B8:E8"/>
    <mergeCell ref="F8:S8"/>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J58"/>
  <sheetViews>
    <sheetView view="pageBreakPreview" zoomScaleNormal="100" zoomScaleSheetLayoutView="100" workbookViewId="0">
      <selection activeCell="C24" sqref="C24:M28"/>
    </sheetView>
  </sheetViews>
  <sheetFormatPr defaultRowHeight="13"/>
  <cols>
    <col min="1" max="36" width="2.453125" style="69" customWidth="1"/>
    <col min="37" max="258" width="9" style="69"/>
    <col min="259" max="292" width="2.453125" style="69" customWidth="1"/>
    <col min="293" max="514" width="9" style="69"/>
    <col min="515" max="548" width="2.453125" style="69" customWidth="1"/>
    <col min="549" max="770" width="9" style="69"/>
    <col min="771" max="804" width="2.453125" style="69" customWidth="1"/>
    <col min="805" max="1026" width="9" style="69"/>
    <col min="1027" max="1060" width="2.453125" style="69" customWidth="1"/>
    <col min="1061" max="1282" width="9" style="69"/>
    <col min="1283" max="1316" width="2.453125" style="69" customWidth="1"/>
    <col min="1317" max="1538" width="9" style="69"/>
    <col min="1539" max="1572" width="2.453125" style="69" customWidth="1"/>
    <col min="1573" max="1794" width="9" style="69"/>
    <col min="1795" max="1828" width="2.453125" style="69" customWidth="1"/>
    <col min="1829" max="2050" width="9" style="69"/>
    <col min="2051" max="2084" width="2.453125" style="69" customWidth="1"/>
    <col min="2085" max="2306" width="9" style="69"/>
    <col min="2307" max="2340" width="2.453125" style="69" customWidth="1"/>
    <col min="2341" max="2562" width="9" style="69"/>
    <col min="2563" max="2596" width="2.453125" style="69" customWidth="1"/>
    <col min="2597" max="2818" width="9" style="69"/>
    <col min="2819" max="2852" width="2.453125" style="69" customWidth="1"/>
    <col min="2853" max="3074" width="9" style="69"/>
    <col min="3075" max="3108" width="2.453125" style="69" customWidth="1"/>
    <col min="3109" max="3330" width="9" style="69"/>
    <col min="3331" max="3364" width="2.453125" style="69" customWidth="1"/>
    <col min="3365" max="3586" width="9" style="69"/>
    <col min="3587" max="3620" width="2.453125" style="69" customWidth="1"/>
    <col min="3621" max="3842" width="9" style="69"/>
    <col min="3843" max="3876" width="2.453125" style="69" customWidth="1"/>
    <col min="3877" max="4098" width="9" style="69"/>
    <col min="4099" max="4132" width="2.453125" style="69" customWidth="1"/>
    <col min="4133" max="4354" width="9" style="69"/>
    <col min="4355" max="4388" width="2.453125" style="69" customWidth="1"/>
    <col min="4389" max="4610" width="9" style="69"/>
    <col min="4611" max="4644" width="2.453125" style="69" customWidth="1"/>
    <col min="4645" max="4866" width="9" style="69"/>
    <col min="4867" max="4900" width="2.453125" style="69" customWidth="1"/>
    <col min="4901" max="5122" width="9" style="69"/>
    <col min="5123" max="5156" width="2.453125" style="69" customWidth="1"/>
    <col min="5157" max="5378" width="9" style="69"/>
    <col min="5379" max="5412" width="2.453125" style="69" customWidth="1"/>
    <col min="5413" max="5634" width="9" style="69"/>
    <col min="5635" max="5668" width="2.453125" style="69" customWidth="1"/>
    <col min="5669" max="5890" width="9" style="69"/>
    <col min="5891" max="5924" width="2.453125" style="69" customWidth="1"/>
    <col min="5925" max="6146" width="9" style="69"/>
    <col min="6147" max="6180" width="2.453125" style="69" customWidth="1"/>
    <col min="6181" max="6402" width="9" style="69"/>
    <col min="6403" max="6436" width="2.453125" style="69" customWidth="1"/>
    <col min="6437" max="6658" width="9" style="69"/>
    <col min="6659" max="6692" width="2.453125" style="69" customWidth="1"/>
    <col min="6693" max="6914" width="9" style="69"/>
    <col min="6915" max="6948" width="2.453125" style="69" customWidth="1"/>
    <col min="6949" max="7170" width="9" style="69"/>
    <col min="7171" max="7204" width="2.453125" style="69" customWidth="1"/>
    <col min="7205" max="7426" width="9" style="69"/>
    <col min="7427" max="7460" width="2.453125" style="69" customWidth="1"/>
    <col min="7461" max="7682" width="9" style="69"/>
    <col min="7683" max="7716" width="2.453125" style="69" customWidth="1"/>
    <col min="7717" max="7938" width="9" style="69"/>
    <col min="7939" max="7972" width="2.453125" style="69" customWidth="1"/>
    <col min="7973" max="8194" width="9" style="69"/>
    <col min="8195" max="8228" width="2.453125" style="69" customWidth="1"/>
    <col min="8229" max="8450" width="9" style="69"/>
    <col min="8451" max="8484" width="2.453125" style="69" customWidth="1"/>
    <col min="8485" max="8706" width="9" style="69"/>
    <col min="8707" max="8740" width="2.453125" style="69" customWidth="1"/>
    <col min="8741" max="8962" width="9" style="69"/>
    <col min="8963" max="8996" width="2.453125" style="69" customWidth="1"/>
    <col min="8997" max="9218" width="9" style="69"/>
    <col min="9219" max="9252" width="2.453125" style="69" customWidth="1"/>
    <col min="9253" max="9474" width="9" style="69"/>
    <col min="9475" max="9508" width="2.453125" style="69" customWidth="1"/>
    <col min="9509" max="9730" width="9" style="69"/>
    <col min="9731" max="9764" width="2.453125" style="69" customWidth="1"/>
    <col min="9765" max="9986" width="9" style="69"/>
    <col min="9987" max="10020" width="2.453125" style="69" customWidth="1"/>
    <col min="10021" max="10242" width="9" style="69"/>
    <col min="10243" max="10276" width="2.453125" style="69" customWidth="1"/>
    <col min="10277" max="10498" width="9" style="69"/>
    <col min="10499" max="10532" width="2.453125" style="69" customWidth="1"/>
    <col min="10533" max="10754" width="9" style="69"/>
    <col min="10755" max="10788" width="2.453125" style="69" customWidth="1"/>
    <col min="10789" max="11010" width="9" style="69"/>
    <col min="11011" max="11044" width="2.453125" style="69" customWidth="1"/>
    <col min="11045" max="11266" width="9" style="69"/>
    <col min="11267" max="11300" width="2.453125" style="69" customWidth="1"/>
    <col min="11301" max="11522" width="9" style="69"/>
    <col min="11523" max="11556" width="2.453125" style="69" customWidth="1"/>
    <col min="11557" max="11778" width="9" style="69"/>
    <col min="11779" max="11812" width="2.453125" style="69" customWidth="1"/>
    <col min="11813" max="12034" width="9" style="69"/>
    <col min="12035" max="12068" width="2.453125" style="69" customWidth="1"/>
    <col min="12069" max="12290" width="9" style="69"/>
    <col min="12291" max="12324" width="2.453125" style="69" customWidth="1"/>
    <col min="12325" max="12546" width="9" style="69"/>
    <col min="12547" max="12580" width="2.453125" style="69" customWidth="1"/>
    <col min="12581" max="12802" width="9" style="69"/>
    <col min="12803" max="12836" width="2.453125" style="69" customWidth="1"/>
    <col min="12837" max="13058" width="9" style="69"/>
    <col min="13059" max="13092" width="2.453125" style="69" customWidth="1"/>
    <col min="13093" max="13314" width="9" style="69"/>
    <col min="13315" max="13348" width="2.453125" style="69" customWidth="1"/>
    <col min="13349" max="13570" width="9" style="69"/>
    <col min="13571" max="13604" width="2.453125" style="69" customWidth="1"/>
    <col min="13605" max="13826" width="9" style="69"/>
    <col min="13827" max="13860" width="2.453125" style="69" customWidth="1"/>
    <col min="13861" max="14082" width="9" style="69"/>
    <col min="14083" max="14116" width="2.453125" style="69" customWidth="1"/>
    <col min="14117" max="14338" width="9" style="69"/>
    <col min="14339" max="14372" width="2.453125" style="69" customWidth="1"/>
    <col min="14373" max="14594" width="9" style="69"/>
    <col min="14595" max="14628" width="2.453125" style="69" customWidth="1"/>
    <col min="14629" max="14850" width="9" style="69"/>
    <col min="14851" max="14884" width="2.453125" style="69" customWidth="1"/>
    <col min="14885" max="15106" width="9" style="69"/>
    <col min="15107" max="15140" width="2.453125" style="69" customWidth="1"/>
    <col min="15141" max="15362" width="9" style="69"/>
    <col min="15363" max="15396" width="2.453125" style="69" customWidth="1"/>
    <col min="15397" max="15618" width="9" style="69"/>
    <col min="15619" max="15652" width="2.453125" style="69" customWidth="1"/>
    <col min="15653" max="15874" width="9" style="69"/>
    <col min="15875" max="15908" width="2.453125" style="69" customWidth="1"/>
    <col min="15909" max="16130" width="9" style="69"/>
    <col min="16131" max="16164" width="2.453125" style="69" customWidth="1"/>
    <col min="16165" max="16384" width="9" style="69"/>
  </cols>
  <sheetData>
    <row r="1" spans="1:36" ht="15" customHeight="1">
      <c r="A1" s="69" t="s">
        <v>314</v>
      </c>
    </row>
    <row r="2" spans="1:36" ht="7.5" customHeight="1"/>
    <row r="3" spans="1:36" ht="15" customHeight="1">
      <c r="A3" s="537" t="s">
        <v>315</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row>
    <row r="4" spans="1:36" ht="7.5" customHeight="1"/>
    <row r="5" spans="1:36" ht="15" customHeight="1">
      <c r="B5" s="528" t="s">
        <v>82</v>
      </c>
      <c r="C5" s="528"/>
      <c r="D5" s="528"/>
      <c r="E5" s="528"/>
      <c r="F5" s="529">
        <f>別記様式第0号!G27</f>
        <v>0</v>
      </c>
      <c r="G5" s="529"/>
      <c r="H5" s="529"/>
      <c r="I5" s="529"/>
      <c r="J5" s="529"/>
      <c r="K5" s="529"/>
      <c r="L5" s="529"/>
      <c r="M5" s="529"/>
      <c r="N5" s="529"/>
      <c r="O5" s="529"/>
      <c r="P5" s="529"/>
      <c r="Q5" s="529"/>
      <c r="R5" s="529"/>
      <c r="S5" s="529"/>
    </row>
    <row r="6" spans="1:36" ht="15" customHeight="1">
      <c r="B6" s="530" t="s">
        <v>83</v>
      </c>
      <c r="C6" s="530"/>
      <c r="D6" s="530"/>
      <c r="E6" s="530"/>
      <c r="F6" s="531">
        <f>別記様式第0号!G30</f>
        <v>0</v>
      </c>
      <c r="G6" s="531"/>
      <c r="H6" s="531"/>
      <c r="I6" s="531"/>
      <c r="J6" s="531"/>
      <c r="K6" s="531"/>
      <c r="L6" s="531"/>
      <c r="M6" s="531"/>
      <c r="N6" s="531"/>
      <c r="O6" s="531"/>
      <c r="P6" s="531"/>
      <c r="Q6" s="531"/>
      <c r="R6" s="531"/>
      <c r="S6" s="531"/>
    </row>
    <row r="7" spans="1:36" ht="15" customHeight="1">
      <c r="B7" s="530" t="s">
        <v>84</v>
      </c>
      <c r="C7" s="530"/>
      <c r="D7" s="530"/>
      <c r="E7" s="530"/>
      <c r="F7" s="531">
        <f>別記様式第0号!G33</f>
        <v>0</v>
      </c>
      <c r="G7" s="531"/>
      <c r="H7" s="531"/>
      <c r="I7" s="531"/>
      <c r="J7" s="531"/>
      <c r="K7" s="531"/>
      <c r="L7" s="531"/>
      <c r="M7" s="531"/>
      <c r="N7" s="531"/>
      <c r="O7" s="531"/>
      <c r="P7" s="531"/>
      <c r="Q7" s="531"/>
      <c r="R7" s="531"/>
      <c r="S7" s="531"/>
    </row>
    <row r="8" spans="1:36" ht="15" customHeight="1">
      <c r="B8" s="530" t="s">
        <v>85</v>
      </c>
      <c r="C8" s="530"/>
      <c r="D8" s="530"/>
      <c r="E8" s="530"/>
      <c r="F8" s="531">
        <f>別記様式第0号!G36</f>
        <v>0</v>
      </c>
      <c r="G8" s="531"/>
      <c r="H8" s="531"/>
      <c r="I8" s="531"/>
      <c r="J8" s="531"/>
      <c r="K8" s="531"/>
      <c r="L8" s="531"/>
      <c r="M8" s="531"/>
      <c r="N8" s="531"/>
      <c r="O8" s="531"/>
      <c r="P8" s="531"/>
      <c r="Q8" s="531"/>
      <c r="R8" s="531"/>
      <c r="S8" s="531"/>
    </row>
    <row r="9" spans="1:36" ht="15" customHeight="1">
      <c r="B9" s="530" t="s">
        <v>86</v>
      </c>
      <c r="C9" s="530"/>
      <c r="D9" s="530"/>
      <c r="E9" s="530"/>
      <c r="F9" s="531">
        <f>別記様式第0号!G39</f>
        <v>0</v>
      </c>
      <c r="G9" s="531"/>
      <c r="H9" s="531"/>
      <c r="I9" s="531"/>
      <c r="J9" s="531"/>
      <c r="K9" s="531"/>
      <c r="L9" s="531"/>
      <c r="M9" s="531"/>
      <c r="N9" s="531"/>
      <c r="O9" s="531"/>
      <c r="P9" s="531"/>
      <c r="Q9" s="531"/>
      <c r="R9" s="531"/>
      <c r="S9" s="531"/>
    </row>
    <row r="10" spans="1:36" ht="15" customHeight="1">
      <c r="B10" s="70"/>
      <c r="C10" s="70"/>
      <c r="D10" s="70"/>
      <c r="E10" s="70"/>
      <c r="F10" s="71"/>
      <c r="G10" s="71"/>
      <c r="H10" s="71"/>
      <c r="I10" s="71"/>
      <c r="J10" s="71"/>
      <c r="K10" s="71"/>
      <c r="L10" s="71"/>
      <c r="M10" s="71"/>
      <c r="N10" s="71"/>
      <c r="O10" s="71"/>
      <c r="P10" s="71"/>
      <c r="Q10" s="71"/>
      <c r="R10" s="71"/>
      <c r="S10" s="71"/>
    </row>
    <row r="11" spans="1:36" ht="15" customHeight="1">
      <c r="P11" s="532" t="s">
        <v>87</v>
      </c>
      <c r="Q11" s="532"/>
      <c r="R11" s="532"/>
      <c r="S11" s="532"/>
      <c r="T11" s="532"/>
      <c r="U11" s="532"/>
      <c r="V11" s="527">
        <f>別記様式第0号!H11</f>
        <v>0</v>
      </c>
      <c r="W11" s="527"/>
      <c r="X11" s="527"/>
      <c r="Y11" s="527"/>
      <c r="Z11" s="527"/>
      <c r="AA11" s="527"/>
      <c r="AB11" s="527"/>
      <c r="AC11" s="527"/>
      <c r="AD11" s="527"/>
      <c r="AE11" s="527"/>
      <c r="AF11" s="527"/>
      <c r="AG11" s="527"/>
      <c r="AH11" s="527"/>
      <c r="AI11" s="527"/>
      <c r="AJ11" s="527"/>
    </row>
    <row r="12" spans="1:36" ht="11.25" customHeight="1"/>
    <row r="13" spans="1:36">
      <c r="A13" s="534" t="s">
        <v>280</v>
      </c>
      <c r="B13" s="534"/>
      <c r="C13" s="534"/>
      <c r="D13" s="534"/>
      <c r="E13" s="534"/>
      <c r="F13" s="534"/>
      <c r="G13" s="534"/>
      <c r="H13" s="534"/>
      <c r="I13" s="534"/>
      <c r="J13" s="534"/>
      <c r="K13" s="534"/>
      <c r="L13" s="534"/>
      <c r="M13" s="534"/>
      <c r="N13" s="534" t="s">
        <v>281</v>
      </c>
      <c r="O13" s="534"/>
      <c r="P13" s="534"/>
      <c r="Q13" s="534"/>
      <c r="R13" s="534"/>
      <c r="S13" s="534"/>
      <c r="T13" s="534"/>
      <c r="U13" s="534"/>
      <c r="V13" s="534"/>
      <c r="W13" s="534"/>
      <c r="X13" s="534"/>
      <c r="Y13" s="534"/>
      <c r="Z13" s="534"/>
      <c r="AA13" s="534"/>
      <c r="AB13" s="534"/>
      <c r="AC13" s="534"/>
      <c r="AD13" s="534"/>
      <c r="AE13" s="534"/>
      <c r="AF13" s="534"/>
      <c r="AG13" s="534"/>
      <c r="AH13" s="534"/>
      <c r="AI13" s="534"/>
      <c r="AJ13" s="534"/>
    </row>
    <row r="14" spans="1:36">
      <c r="A14" s="534"/>
      <c r="B14" s="534"/>
      <c r="C14" s="534"/>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534"/>
      <c r="AF14" s="534"/>
      <c r="AG14" s="534"/>
      <c r="AH14" s="534"/>
      <c r="AI14" s="534"/>
      <c r="AJ14" s="534"/>
    </row>
    <row r="15" spans="1:36" ht="14.25" customHeight="1">
      <c r="A15" s="534"/>
      <c r="B15" s="534"/>
      <c r="C15" s="634" t="s">
        <v>282</v>
      </c>
      <c r="D15" s="634"/>
      <c r="E15" s="634"/>
      <c r="F15" s="634"/>
      <c r="G15" s="634"/>
      <c r="H15" s="634"/>
      <c r="I15" s="634"/>
      <c r="J15" s="634"/>
      <c r="K15" s="634"/>
      <c r="L15" s="634"/>
      <c r="M15" s="634"/>
      <c r="N15" s="635" t="s">
        <v>670</v>
      </c>
      <c r="O15" s="635"/>
      <c r="P15" s="636"/>
      <c r="Q15" s="636"/>
      <c r="R15" s="636"/>
      <c r="S15" s="636"/>
      <c r="T15" s="636"/>
      <c r="U15" s="636"/>
      <c r="V15" s="636"/>
      <c r="W15" s="636"/>
      <c r="X15" s="636"/>
      <c r="Y15" s="636"/>
      <c r="Z15" s="636"/>
      <c r="AA15" s="636"/>
      <c r="AB15" s="636"/>
      <c r="AC15" s="636"/>
      <c r="AD15" s="636"/>
      <c r="AE15" s="636"/>
      <c r="AF15" s="636"/>
      <c r="AG15" s="636"/>
      <c r="AH15" s="636"/>
      <c r="AI15" s="636"/>
      <c r="AJ15" s="636"/>
    </row>
    <row r="16" spans="1:36" ht="14.25" customHeight="1">
      <c r="A16" s="534"/>
      <c r="B16" s="534"/>
      <c r="C16" s="634"/>
      <c r="D16" s="634"/>
      <c r="E16" s="634"/>
      <c r="F16" s="634"/>
      <c r="G16" s="634"/>
      <c r="H16" s="634"/>
      <c r="I16" s="634"/>
      <c r="J16" s="634"/>
      <c r="K16" s="634"/>
      <c r="L16" s="634"/>
      <c r="M16" s="634"/>
      <c r="N16" s="636"/>
      <c r="O16" s="636"/>
      <c r="P16" s="636"/>
      <c r="Q16" s="636"/>
      <c r="R16" s="636"/>
      <c r="S16" s="636"/>
      <c r="T16" s="636"/>
      <c r="U16" s="636"/>
      <c r="V16" s="636"/>
      <c r="W16" s="636"/>
      <c r="X16" s="636"/>
      <c r="Y16" s="636"/>
      <c r="Z16" s="636"/>
      <c r="AA16" s="636"/>
      <c r="AB16" s="636"/>
      <c r="AC16" s="636"/>
      <c r="AD16" s="636"/>
      <c r="AE16" s="636"/>
      <c r="AF16" s="636"/>
      <c r="AG16" s="636"/>
      <c r="AH16" s="636"/>
      <c r="AI16" s="636"/>
      <c r="AJ16" s="636"/>
    </row>
    <row r="17" spans="1:36" ht="14.25" customHeight="1">
      <c r="A17" s="534"/>
      <c r="B17" s="534"/>
      <c r="C17" s="634"/>
      <c r="D17" s="634"/>
      <c r="E17" s="634"/>
      <c r="F17" s="634"/>
      <c r="G17" s="634"/>
      <c r="H17" s="634"/>
      <c r="I17" s="634"/>
      <c r="J17" s="634"/>
      <c r="K17" s="634"/>
      <c r="L17" s="634"/>
      <c r="M17" s="634"/>
      <c r="N17" s="636"/>
      <c r="O17" s="636"/>
      <c r="P17" s="636"/>
      <c r="Q17" s="636"/>
      <c r="R17" s="636"/>
      <c r="S17" s="636"/>
      <c r="T17" s="636"/>
      <c r="U17" s="636"/>
      <c r="V17" s="636"/>
      <c r="W17" s="636"/>
      <c r="X17" s="636"/>
      <c r="Y17" s="636"/>
      <c r="Z17" s="636"/>
      <c r="AA17" s="636"/>
      <c r="AB17" s="636"/>
      <c r="AC17" s="636"/>
      <c r="AD17" s="636"/>
      <c r="AE17" s="636"/>
      <c r="AF17" s="636"/>
      <c r="AG17" s="636"/>
      <c r="AH17" s="636"/>
      <c r="AI17" s="636"/>
      <c r="AJ17" s="636"/>
    </row>
    <row r="18" spans="1:36" ht="14.25" customHeight="1">
      <c r="A18" s="534"/>
      <c r="B18" s="534"/>
      <c r="C18" s="634"/>
      <c r="D18" s="634"/>
      <c r="E18" s="634"/>
      <c r="F18" s="634"/>
      <c r="G18" s="634"/>
      <c r="H18" s="634"/>
      <c r="I18" s="634"/>
      <c r="J18" s="634"/>
      <c r="K18" s="634"/>
      <c r="L18" s="634"/>
      <c r="M18" s="634"/>
      <c r="N18" s="636"/>
      <c r="O18" s="636"/>
      <c r="P18" s="636"/>
      <c r="Q18" s="636"/>
      <c r="R18" s="636"/>
      <c r="S18" s="636"/>
      <c r="T18" s="636"/>
      <c r="U18" s="636"/>
      <c r="V18" s="636"/>
      <c r="W18" s="636"/>
      <c r="X18" s="636"/>
      <c r="Y18" s="636"/>
      <c r="Z18" s="636"/>
      <c r="AA18" s="636"/>
      <c r="AB18" s="636"/>
      <c r="AC18" s="636"/>
      <c r="AD18" s="636"/>
      <c r="AE18" s="636"/>
      <c r="AF18" s="636"/>
      <c r="AG18" s="636"/>
      <c r="AH18" s="636"/>
      <c r="AI18" s="636"/>
      <c r="AJ18" s="636"/>
    </row>
    <row r="19" spans="1:36" ht="14.25" customHeight="1">
      <c r="A19" s="534"/>
      <c r="B19" s="534"/>
      <c r="C19" s="634"/>
      <c r="D19" s="634"/>
      <c r="E19" s="634"/>
      <c r="F19" s="634"/>
      <c r="G19" s="634"/>
      <c r="H19" s="634"/>
      <c r="I19" s="634"/>
      <c r="J19" s="634"/>
      <c r="K19" s="634"/>
      <c r="L19" s="634"/>
      <c r="M19" s="634"/>
      <c r="N19" s="636"/>
      <c r="O19" s="636"/>
      <c r="P19" s="636"/>
      <c r="Q19" s="636"/>
      <c r="R19" s="636"/>
      <c r="S19" s="636"/>
      <c r="T19" s="636"/>
      <c r="U19" s="636"/>
      <c r="V19" s="636"/>
      <c r="W19" s="636"/>
      <c r="X19" s="636"/>
      <c r="Y19" s="636"/>
      <c r="Z19" s="636"/>
      <c r="AA19" s="636"/>
      <c r="AB19" s="636"/>
      <c r="AC19" s="636"/>
      <c r="AD19" s="636"/>
      <c r="AE19" s="636"/>
      <c r="AF19" s="636"/>
      <c r="AG19" s="636"/>
      <c r="AH19" s="636"/>
      <c r="AI19" s="636"/>
      <c r="AJ19" s="636"/>
    </row>
    <row r="20" spans="1:36" ht="14.25" customHeight="1">
      <c r="A20" s="534"/>
      <c r="B20" s="534"/>
      <c r="C20" s="634"/>
      <c r="D20" s="634"/>
      <c r="E20" s="634"/>
      <c r="F20" s="634"/>
      <c r="G20" s="634"/>
      <c r="H20" s="634"/>
      <c r="I20" s="634"/>
      <c r="J20" s="634"/>
      <c r="K20" s="634"/>
      <c r="L20" s="634"/>
      <c r="M20" s="634"/>
      <c r="N20" s="636"/>
      <c r="O20" s="636"/>
      <c r="P20" s="636"/>
      <c r="Q20" s="636"/>
      <c r="R20" s="636"/>
      <c r="S20" s="636"/>
      <c r="T20" s="636"/>
      <c r="U20" s="636"/>
      <c r="V20" s="636"/>
      <c r="W20" s="636"/>
      <c r="X20" s="636"/>
      <c r="Y20" s="636"/>
      <c r="Z20" s="636"/>
      <c r="AA20" s="636"/>
      <c r="AB20" s="636"/>
      <c r="AC20" s="636"/>
      <c r="AD20" s="636"/>
      <c r="AE20" s="636"/>
      <c r="AF20" s="636"/>
      <c r="AG20" s="636"/>
      <c r="AH20" s="636"/>
      <c r="AI20" s="636"/>
      <c r="AJ20" s="636"/>
    </row>
    <row r="21" spans="1:36" ht="14.25" customHeight="1">
      <c r="A21" s="534"/>
      <c r="B21" s="534"/>
      <c r="C21" s="634"/>
      <c r="D21" s="634"/>
      <c r="E21" s="634"/>
      <c r="F21" s="634"/>
      <c r="G21" s="634"/>
      <c r="H21" s="634"/>
      <c r="I21" s="634"/>
      <c r="J21" s="634"/>
      <c r="K21" s="634"/>
      <c r="L21" s="634"/>
      <c r="M21" s="634"/>
      <c r="N21" s="636"/>
      <c r="O21" s="636"/>
      <c r="P21" s="636"/>
      <c r="Q21" s="636"/>
      <c r="R21" s="636"/>
      <c r="S21" s="636"/>
      <c r="T21" s="636"/>
      <c r="U21" s="636"/>
      <c r="V21" s="636"/>
      <c r="W21" s="636"/>
      <c r="X21" s="636"/>
      <c r="Y21" s="636"/>
      <c r="Z21" s="636"/>
      <c r="AA21" s="636"/>
      <c r="AB21" s="636"/>
      <c r="AC21" s="636"/>
      <c r="AD21" s="636"/>
      <c r="AE21" s="636"/>
      <c r="AF21" s="636"/>
      <c r="AG21" s="636"/>
      <c r="AH21" s="636"/>
      <c r="AI21" s="636"/>
      <c r="AJ21" s="636"/>
    </row>
    <row r="22" spans="1:36" ht="13.5" customHeight="1">
      <c r="A22" s="534"/>
      <c r="B22" s="534"/>
      <c r="C22" s="634" t="s">
        <v>283</v>
      </c>
      <c r="D22" s="634"/>
      <c r="E22" s="634"/>
      <c r="F22" s="634"/>
      <c r="G22" s="634"/>
      <c r="H22" s="634"/>
      <c r="I22" s="634"/>
      <c r="J22" s="634"/>
      <c r="K22" s="634"/>
      <c r="L22" s="634"/>
      <c r="M22" s="634"/>
      <c r="N22" s="636" t="s">
        <v>287</v>
      </c>
      <c r="O22" s="636"/>
      <c r="P22" s="636"/>
      <c r="Q22" s="636"/>
      <c r="R22" s="636"/>
      <c r="S22" s="636"/>
      <c r="T22" s="636"/>
      <c r="U22" s="636"/>
      <c r="V22" s="636"/>
      <c r="W22" s="636"/>
      <c r="X22" s="636"/>
      <c r="Y22" s="636"/>
      <c r="Z22" s="636"/>
      <c r="AA22" s="636"/>
      <c r="AB22" s="636"/>
      <c r="AC22" s="636"/>
      <c r="AD22" s="636"/>
      <c r="AE22" s="636"/>
      <c r="AF22" s="636"/>
      <c r="AG22" s="636"/>
      <c r="AH22" s="636"/>
      <c r="AI22" s="636"/>
      <c r="AJ22" s="636"/>
    </row>
    <row r="23" spans="1:36" ht="13.5" customHeight="1">
      <c r="A23" s="534"/>
      <c r="B23" s="534"/>
      <c r="C23" s="634"/>
      <c r="D23" s="634"/>
      <c r="E23" s="634"/>
      <c r="F23" s="634"/>
      <c r="G23" s="634"/>
      <c r="H23" s="634"/>
      <c r="I23" s="634"/>
      <c r="J23" s="634"/>
      <c r="K23" s="634"/>
      <c r="L23" s="634"/>
      <c r="M23" s="634"/>
      <c r="N23" s="636"/>
      <c r="O23" s="636"/>
      <c r="P23" s="636"/>
      <c r="Q23" s="636"/>
      <c r="R23" s="636"/>
      <c r="S23" s="636"/>
      <c r="T23" s="636"/>
      <c r="U23" s="636"/>
      <c r="V23" s="636"/>
      <c r="W23" s="636"/>
      <c r="X23" s="636"/>
      <c r="Y23" s="636"/>
      <c r="Z23" s="636"/>
      <c r="AA23" s="636"/>
      <c r="AB23" s="636"/>
      <c r="AC23" s="636"/>
      <c r="AD23" s="636"/>
      <c r="AE23" s="636"/>
      <c r="AF23" s="636"/>
      <c r="AG23" s="636"/>
      <c r="AH23" s="636"/>
      <c r="AI23" s="636"/>
      <c r="AJ23" s="636"/>
    </row>
    <row r="24" spans="1:36" ht="14.25" customHeight="1">
      <c r="A24" s="534"/>
      <c r="B24" s="534"/>
      <c r="C24" s="634" t="s">
        <v>284</v>
      </c>
      <c r="D24" s="634"/>
      <c r="E24" s="634"/>
      <c r="F24" s="634"/>
      <c r="G24" s="634"/>
      <c r="H24" s="634"/>
      <c r="I24" s="634"/>
      <c r="J24" s="634"/>
      <c r="K24" s="634"/>
      <c r="L24" s="634"/>
      <c r="M24" s="634"/>
      <c r="N24" s="635" t="s">
        <v>671</v>
      </c>
      <c r="O24" s="635"/>
      <c r="P24" s="636"/>
      <c r="Q24" s="636"/>
      <c r="R24" s="636"/>
      <c r="S24" s="636"/>
      <c r="T24" s="636"/>
      <c r="U24" s="636"/>
      <c r="V24" s="636"/>
      <c r="W24" s="636"/>
      <c r="X24" s="636"/>
      <c r="Y24" s="636"/>
      <c r="Z24" s="636"/>
      <c r="AA24" s="636"/>
      <c r="AB24" s="636"/>
      <c r="AC24" s="636"/>
      <c r="AD24" s="636"/>
      <c r="AE24" s="636"/>
      <c r="AF24" s="636"/>
      <c r="AG24" s="636"/>
      <c r="AH24" s="636"/>
      <c r="AI24" s="636"/>
      <c r="AJ24" s="636"/>
    </row>
    <row r="25" spans="1:36" ht="14.25" customHeight="1">
      <c r="A25" s="534"/>
      <c r="B25" s="534"/>
      <c r="C25" s="634"/>
      <c r="D25" s="634"/>
      <c r="E25" s="634"/>
      <c r="F25" s="634"/>
      <c r="G25" s="634"/>
      <c r="H25" s="634"/>
      <c r="I25" s="634"/>
      <c r="J25" s="634"/>
      <c r="K25" s="634"/>
      <c r="L25" s="634"/>
      <c r="M25" s="634"/>
      <c r="N25" s="636"/>
      <c r="O25" s="636"/>
      <c r="P25" s="636"/>
      <c r="Q25" s="636"/>
      <c r="R25" s="636"/>
      <c r="S25" s="636"/>
      <c r="T25" s="636"/>
      <c r="U25" s="636"/>
      <c r="V25" s="636"/>
      <c r="W25" s="636"/>
      <c r="X25" s="636"/>
      <c r="Y25" s="636"/>
      <c r="Z25" s="636"/>
      <c r="AA25" s="636"/>
      <c r="AB25" s="636"/>
      <c r="AC25" s="636"/>
      <c r="AD25" s="636"/>
      <c r="AE25" s="636"/>
      <c r="AF25" s="636"/>
      <c r="AG25" s="636"/>
      <c r="AH25" s="636"/>
      <c r="AI25" s="636"/>
      <c r="AJ25" s="636"/>
    </row>
    <row r="26" spans="1:36" ht="14.25" customHeight="1">
      <c r="A26" s="534"/>
      <c r="B26" s="534"/>
      <c r="C26" s="634"/>
      <c r="D26" s="634"/>
      <c r="E26" s="634"/>
      <c r="F26" s="634"/>
      <c r="G26" s="634"/>
      <c r="H26" s="634"/>
      <c r="I26" s="634"/>
      <c r="J26" s="634"/>
      <c r="K26" s="634"/>
      <c r="L26" s="634"/>
      <c r="M26" s="634"/>
      <c r="N26" s="636"/>
      <c r="O26" s="636"/>
      <c r="P26" s="636"/>
      <c r="Q26" s="636"/>
      <c r="R26" s="636"/>
      <c r="S26" s="636"/>
      <c r="T26" s="636"/>
      <c r="U26" s="636"/>
      <c r="V26" s="636"/>
      <c r="W26" s="636"/>
      <c r="X26" s="636"/>
      <c r="Y26" s="636"/>
      <c r="Z26" s="636"/>
      <c r="AA26" s="636"/>
      <c r="AB26" s="636"/>
      <c r="AC26" s="636"/>
      <c r="AD26" s="636"/>
      <c r="AE26" s="636"/>
      <c r="AF26" s="636"/>
      <c r="AG26" s="636"/>
      <c r="AH26" s="636"/>
      <c r="AI26" s="636"/>
      <c r="AJ26" s="636"/>
    </row>
    <row r="27" spans="1:36" ht="14.25" customHeight="1">
      <c r="A27" s="534"/>
      <c r="B27" s="534"/>
      <c r="C27" s="634"/>
      <c r="D27" s="634"/>
      <c r="E27" s="634"/>
      <c r="F27" s="634"/>
      <c r="G27" s="634"/>
      <c r="H27" s="634"/>
      <c r="I27" s="634"/>
      <c r="J27" s="634"/>
      <c r="K27" s="634"/>
      <c r="L27" s="634"/>
      <c r="M27" s="634"/>
      <c r="N27" s="636"/>
      <c r="O27" s="636"/>
      <c r="P27" s="636"/>
      <c r="Q27" s="636"/>
      <c r="R27" s="636"/>
      <c r="S27" s="636"/>
      <c r="T27" s="636"/>
      <c r="U27" s="636"/>
      <c r="V27" s="636"/>
      <c r="W27" s="636"/>
      <c r="X27" s="636"/>
      <c r="Y27" s="636"/>
      <c r="Z27" s="636"/>
      <c r="AA27" s="636"/>
      <c r="AB27" s="636"/>
      <c r="AC27" s="636"/>
      <c r="AD27" s="636"/>
      <c r="AE27" s="636"/>
      <c r="AF27" s="636"/>
      <c r="AG27" s="636"/>
      <c r="AH27" s="636"/>
      <c r="AI27" s="636"/>
      <c r="AJ27" s="636"/>
    </row>
    <row r="28" spans="1:36" ht="14.25" customHeight="1">
      <c r="A28" s="534"/>
      <c r="B28" s="534"/>
      <c r="C28" s="634"/>
      <c r="D28" s="634"/>
      <c r="E28" s="634"/>
      <c r="F28" s="634"/>
      <c r="G28" s="634"/>
      <c r="H28" s="634"/>
      <c r="I28" s="634"/>
      <c r="J28" s="634"/>
      <c r="K28" s="634"/>
      <c r="L28" s="634"/>
      <c r="M28" s="634"/>
      <c r="N28" s="636"/>
      <c r="O28" s="636"/>
      <c r="P28" s="636"/>
      <c r="Q28" s="636"/>
      <c r="R28" s="636"/>
      <c r="S28" s="636"/>
      <c r="T28" s="636"/>
      <c r="U28" s="636"/>
      <c r="V28" s="636"/>
      <c r="W28" s="636"/>
      <c r="X28" s="636"/>
      <c r="Y28" s="636"/>
      <c r="Z28" s="636"/>
      <c r="AA28" s="636"/>
      <c r="AB28" s="636"/>
      <c r="AC28" s="636"/>
      <c r="AD28" s="636"/>
      <c r="AE28" s="636"/>
      <c r="AF28" s="636"/>
      <c r="AG28" s="636"/>
      <c r="AH28" s="636"/>
      <c r="AI28" s="636"/>
      <c r="AJ28" s="636"/>
    </row>
    <row r="29" spans="1:36" ht="14.25" customHeight="1">
      <c r="A29" s="534"/>
      <c r="B29" s="534"/>
      <c r="C29" s="634" t="s">
        <v>285</v>
      </c>
      <c r="D29" s="634"/>
      <c r="E29" s="634"/>
      <c r="F29" s="634"/>
      <c r="G29" s="634"/>
      <c r="H29" s="634"/>
      <c r="I29" s="634"/>
      <c r="J29" s="634"/>
      <c r="K29" s="634"/>
      <c r="L29" s="634"/>
      <c r="M29" s="634"/>
      <c r="N29" s="635" t="s">
        <v>669</v>
      </c>
      <c r="O29" s="635"/>
      <c r="P29" s="636"/>
      <c r="Q29" s="636"/>
      <c r="R29" s="636"/>
      <c r="S29" s="636"/>
      <c r="T29" s="636"/>
      <c r="U29" s="636"/>
      <c r="V29" s="636"/>
      <c r="W29" s="636"/>
      <c r="X29" s="636"/>
      <c r="Y29" s="636"/>
      <c r="Z29" s="636"/>
      <c r="AA29" s="636"/>
      <c r="AB29" s="636"/>
      <c r="AC29" s="636"/>
      <c r="AD29" s="636"/>
      <c r="AE29" s="636"/>
      <c r="AF29" s="636"/>
      <c r="AG29" s="636"/>
      <c r="AH29" s="636"/>
      <c r="AI29" s="636"/>
      <c r="AJ29" s="636"/>
    </row>
    <row r="30" spans="1:36" ht="14.25" customHeight="1">
      <c r="A30" s="534"/>
      <c r="B30" s="534"/>
      <c r="C30" s="634"/>
      <c r="D30" s="634"/>
      <c r="E30" s="634"/>
      <c r="F30" s="634"/>
      <c r="G30" s="634"/>
      <c r="H30" s="634"/>
      <c r="I30" s="634"/>
      <c r="J30" s="634"/>
      <c r="K30" s="634"/>
      <c r="L30" s="634"/>
      <c r="M30" s="634"/>
      <c r="N30" s="636"/>
      <c r="O30" s="636"/>
      <c r="P30" s="636"/>
      <c r="Q30" s="636"/>
      <c r="R30" s="636"/>
      <c r="S30" s="636"/>
      <c r="T30" s="636"/>
      <c r="U30" s="636"/>
      <c r="V30" s="636"/>
      <c r="W30" s="636"/>
      <c r="X30" s="636"/>
      <c r="Y30" s="636"/>
      <c r="Z30" s="636"/>
      <c r="AA30" s="636"/>
      <c r="AB30" s="636"/>
      <c r="AC30" s="636"/>
      <c r="AD30" s="636"/>
      <c r="AE30" s="636"/>
      <c r="AF30" s="636"/>
      <c r="AG30" s="636"/>
      <c r="AH30" s="636"/>
      <c r="AI30" s="636"/>
      <c r="AJ30" s="636"/>
    </row>
    <row r="31" spans="1:36" ht="14.25" customHeight="1">
      <c r="A31" s="534"/>
      <c r="B31" s="534"/>
      <c r="C31" s="634"/>
      <c r="D31" s="634"/>
      <c r="E31" s="634"/>
      <c r="F31" s="634"/>
      <c r="G31" s="634"/>
      <c r="H31" s="634"/>
      <c r="I31" s="634"/>
      <c r="J31" s="634"/>
      <c r="K31" s="634"/>
      <c r="L31" s="634"/>
      <c r="M31" s="634"/>
      <c r="N31" s="636"/>
      <c r="O31" s="636"/>
      <c r="P31" s="636"/>
      <c r="Q31" s="636"/>
      <c r="R31" s="636"/>
      <c r="S31" s="636"/>
      <c r="T31" s="636"/>
      <c r="U31" s="636"/>
      <c r="V31" s="636"/>
      <c r="W31" s="636"/>
      <c r="X31" s="636"/>
      <c r="Y31" s="636"/>
      <c r="Z31" s="636"/>
      <c r="AA31" s="636"/>
      <c r="AB31" s="636"/>
      <c r="AC31" s="636"/>
      <c r="AD31" s="636"/>
      <c r="AE31" s="636"/>
      <c r="AF31" s="636"/>
      <c r="AG31" s="636"/>
      <c r="AH31" s="636"/>
      <c r="AI31" s="636"/>
      <c r="AJ31" s="636"/>
    </row>
    <row r="32" spans="1:36" ht="14.25" customHeight="1">
      <c r="A32" s="534"/>
      <c r="B32" s="534"/>
      <c r="C32" s="634"/>
      <c r="D32" s="634"/>
      <c r="E32" s="634"/>
      <c r="F32" s="634"/>
      <c r="G32" s="634"/>
      <c r="H32" s="634"/>
      <c r="I32" s="634"/>
      <c r="J32" s="634"/>
      <c r="K32" s="634"/>
      <c r="L32" s="634"/>
      <c r="M32" s="634"/>
      <c r="N32" s="636"/>
      <c r="O32" s="636"/>
      <c r="P32" s="636"/>
      <c r="Q32" s="636"/>
      <c r="R32" s="636"/>
      <c r="S32" s="636"/>
      <c r="T32" s="636"/>
      <c r="U32" s="636"/>
      <c r="V32" s="636"/>
      <c r="W32" s="636"/>
      <c r="X32" s="636"/>
      <c r="Y32" s="636"/>
      <c r="Z32" s="636"/>
      <c r="AA32" s="636"/>
      <c r="AB32" s="636"/>
      <c r="AC32" s="636"/>
      <c r="AD32" s="636"/>
      <c r="AE32" s="636"/>
      <c r="AF32" s="636"/>
      <c r="AG32" s="636"/>
      <c r="AH32" s="636"/>
      <c r="AI32" s="636"/>
      <c r="AJ32" s="636"/>
    </row>
    <row r="33" spans="1:36" ht="14.25" customHeight="1">
      <c r="A33" s="534"/>
      <c r="B33" s="534"/>
      <c r="C33" s="634"/>
      <c r="D33" s="634"/>
      <c r="E33" s="634"/>
      <c r="F33" s="634"/>
      <c r="G33" s="634"/>
      <c r="H33" s="634"/>
      <c r="I33" s="634"/>
      <c r="J33" s="634"/>
      <c r="K33" s="634"/>
      <c r="L33" s="634"/>
      <c r="M33" s="634"/>
      <c r="N33" s="636"/>
      <c r="O33" s="636"/>
      <c r="P33" s="636"/>
      <c r="Q33" s="636"/>
      <c r="R33" s="636"/>
      <c r="S33" s="636"/>
      <c r="T33" s="636"/>
      <c r="U33" s="636"/>
      <c r="V33" s="636"/>
      <c r="W33" s="636"/>
      <c r="X33" s="636"/>
      <c r="Y33" s="636"/>
      <c r="Z33" s="636"/>
      <c r="AA33" s="636"/>
      <c r="AB33" s="636"/>
      <c r="AC33" s="636"/>
      <c r="AD33" s="636"/>
      <c r="AE33" s="636"/>
      <c r="AF33" s="636"/>
      <c r="AG33" s="636"/>
      <c r="AH33" s="636"/>
      <c r="AI33" s="636"/>
      <c r="AJ33" s="636"/>
    </row>
    <row r="34" spans="1:36" ht="14.25" customHeight="1">
      <c r="A34" s="534"/>
      <c r="B34" s="534"/>
      <c r="C34" s="634"/>
      <c r="D34" s="634"/>
      <c r="E34" s="634"/>
      <c r="F34" s="634"/>
      <c r="G34" s="634"/>
      <c r="H34" s="634"/>
      <c r="I34" s="634"/>
      <c r="J34" s="634"/>
      <c r="K34" s="634"/>
      <c r="L34" s="634"/>
      <c r="M34" s="634"/>
      <c r="N34" s="636"/>
      <c r="O34" s="636"/>
      <c r="P34" s="636"/>
      <c r="Q34" s="636"/>
      <c r="R34" s="636"/>
      <c r="S34" s="636"/>
      <c r="T34" s="636"/>
      <c r="U34" s="636"/>
      <c r="V34" s="636"/>
      <c r="W34" s="636"/>
      <c r="X34" s="636"/>
      <c r="Y34" s="636"/>
      <c r="Z34" s="636"/>
      <c r="AA34" s="636"/>
      <c r="AB34" s="636"/>
      <c r="AC34" s="636"/>
      <c r="AD34" s="636"/>
      <c r="AE34" s="636"/>
      <c r="AF34" s="636"/>
      <c r="AG34" s="636"/>
      <c r="AH34" s="636"/>
      <c r="AI34" s="636"/>
      <c r="AJ34" s="636"/>
    </row>
    <row r="35" spans="1:36" ht="14.25" customHeight="1">
      <c r="A35" s="534"/>
      <c r="B35" s="534"/>
      <c r="C35" s="634"/>
      <c r="D35" s="634"/>
      <c r="E35" s="634"/>
      <c r="F35" s="634"/>
      <c r="G35" s="634"/>
      <c r="H35" s="634"/>
      <c r="I35" s="634"/>
      <c r="J35" s="634"/>
      <c r="K35" s="634"/>
      <c r="L35" s="634"/>
      <c r="M35" s="634"/>
      <c r="N35" s="636"/>
      <c r="O35" s="636"/>
      <c r="P35" s="636"/>
      <c r="Q35" s="636"/>
      <c r="R35" s="636"/>
      <c r="S35" s="636"/>
      <c r="T35" s="636"/>
      <c r="U35" s="636"/>
      <c r="V35" s="636"/>
      <c r="W35" s="636"/>
      <c r="X35" s="636"/>
      <c r="Y35" s="636"/>
      <c r="Z35" s="636"/>
      <c r="AA35" s="636"/>
      <c r="AB35" s="636"/>
      <c r="AC35" s="636"/>
      <c r="AD35" s="636"/>
      <c r="AE35" s="636"/>
      <c r="AF35" s="636"/>
      <c r="AG35" s="636"/>
      <c r="AH35" s="636"/>
      <c r="AI35" s="636"/>
      <c r="AJ35" s="636"/>
    </row>
    <row r="36" spans="1:36" ht="14.25" customHeight="1">
      <c r="A36" s="534"/>
      <c r="B36" s="534"/>
      <c r="C36" s="634"/>
      <c r="D36" s="634"/>
      <c r="E36" s="634"/>
      <c r="F36" s="634"/>
      <c r="G36" s="634"/>
      <c r="H36" s="634"/>
      <c r="I36" s="634"/>
      <c r="J36" s="634"/>
      <c r="K36" s="634"/>
      <c r="L36" s="634"/>
      <c r="M36" s="634"/>
      <c r="N36" s="636"/>
      <c r="O36" s="636"/>
      <c r="P36" s="636"/>
      <c r="Q36" s="636"/>
      <c r="R36" s="636"/>
      <c r="S36" s="636"/>
      <c r="T36" s="636"/>
      <c r="U36" s="636"/>
      <c r="V36" s="636"/>
      <c r="W36" s="636"/>
      <c r="X36" s="636"/>
      <c r="Y36" s="636"/>
      <c r="Z36" s="636"/>
      <c r="AA36" s="636"/>
      <c r="AB36" s="636"/>
      <c r="AC36" s="636"/>
      <c r="AD36" s="636"/>
      <c r="AE36" s="636"/>
      <c r="AF36" s="636"/>
      <c r="AG36" s="636"/>
      <c r="AH36" s="636"/>
      <c r="AI36" s="636"/>
      <c r="AJ36" s="636"/>
    </row>
    <row r="37" spans="1:36" ht="14.25" customHeight="1">
      <c r="A37" s="534"/>
      <c r="B37" s="534"/>
      <c r="C37" s="634"/>
      <c r="D37" s="634"/>
      <c r="E37" s="634"/>
      <c r="F37" s="634"/>
      <c r="G37" s="634"/>
      <c r="H37" s="634"/>
      <c r="I37" s="634"/>
      <c r="J37" s="634"/>
      <c r="K37" s="634"/>
      <c r="L37" s="634"/>
      <c r="M37" s="634"/>
      <c r="N37" s="636"/>
      <c r="O37" s="636"/>
      <c r="P37" s="636"/>
      <c r="Q37" s="636"/>
      <c r="R37" s="636"/>
      <c r="S37" s="636"/>
      <c r="T37" s="636"/>
      <c r="U37" s="636"/>
      <c r="V37" s="636"/>
      <c r="W37" s="636"/>
      <c r="X37" s="636"/>
      <c r="Y37" s="636"/>
      <c r="Z37" s="636"/>
      <c r="AA37" s="636"/>
      <c r="AB37" s="636"/>
      <c r="AC37" s="636"/>
      <c r="AD37" s="636"/>
      <c r="AE37" s="636"/>
      <c r="AF37" s="636"/>
      <c r="AG37" s="636"/>
      <c r="AH37" s="636"/>
      <c r="AI37" s="636"/>
      <c r="AJ37" s="636"/>
    </row>
    <row r="38" spans="1:36" ht="14.25" customHeight="1">
      <c r="A38" s="534"/>
      <c r="B38" s="534"/>
      <c r="C38" s="634"/>
      <c r="D38" s="634"/>
      <c r="E38" s="634"/>
      <c r="F38" s="634"/>
      <c r="G38" s="634"/>
      <c r="H38" s="634"/>
      <c r="I38" s="634"/>
      <c r="J38" s="634"/>
      <c r="K38" s="634"/>
      <c r="L38" s="634"/>
      <c r="M38" s="634"/>
      <c r="N38" s="636"/>
      <c r="O38" s="636"/>
      <c r="P38" s="636"/>
      <c r="Q38" s="636"/>
      <c r="R38" s="636"/>
      <c r="S38" s="636"/>
      <c r="T38" s="636"/>
      <c r="U38" s="636"/>
      <c r="V38" s="636"/>
      <c r="W38" s="636"/>
      <c r="X38" s="636"/>
      <c r="Y38" s="636"/>
      <c r="Z38" s="636"/>
      <c r="AA38" s="636"/>
      <c r="AB38" s="636"/>
      <c r="AC38" s="636"/>
      <c r="AD38" s="636"/>
      <c r="AE38" s="636"/>
      <c r="AF38" s="636"/>
      <c r="AG38" s="636"/>
      <c r="AH38" s="636"/>
      <c r="AI38" s="636"/>
      <c r="AJ38" s="636"/>
    </row>
    <row r="39" spans="1:36" ht="13.5" customHeight="1">
      <c r="A39" s="534"/>
      <c r="B39" s="534"/>
      <c r="C39" s="634" t="s">
        <v>286</v>
      </c>
      <c r="D39" s="634"/>
      <c r="E39" s="634"/>
      <c r="F39" s="634"/>
      <c r="G39" s="634"/>
      <c r="H39" s="634"/>
      <c r="I39" s="634"/>
      <c r="J39" s="634"/>
      <c r="K39" s="634"/>
      <c r="L39" s="634"/>
      <c r="M39" s="634"/>
      <c r="N39" s="636" t="s">
        <v>288</v>
      </c>
      <c r="O39" s="636"/>
      <c r="P39" s="636"/>
      <c r="Q39" s="636"/>
      <c r="R39" s="636"/>
      <c r="S39" s="636"/>
      <c r="T39" s="636"/>
      <c r="U39" s="636"/>
      <c r="V39" s="636"/>
      <c r="W39" s="636"/>
      <c r="X39" s="636"/>
      <c r="Y39" s="636"/>
      <c r="Z39" s="636"/>
      <c r="AA39" s="636"/>
      <c r="AB39" s="636"/>
      <c r="AC39" s="636"/>
      <c r="AD39" s="636"/>
      <c r="AE39" s="636"/>
      <c r="AF39" s="636"/>
      <c r="AG39" s="636"/>
      <c r="AH39" s="636"/>
      <c r="AI39" s="636"/>
      <c r="AJ39" s="636"/>
    </row>
    <row r="40" spans="1:36" ht="13.5" customHeight="1">
      <c r="A40" s="534"/>
      <c r="B40" s="534"/>
      <c r="C40" s="634"/>
      <c r="D40" s="634"/>
      <c r="E40" s="634"/>
      <c r="F40" s="634"/>
      <c r="G40" s="634"/>
      <c r="H40" s="634"/>
      <c r="I40" s="634"/>
      <c r="J40" s="634"/>
      <c r="K40" s="634"/>
      <c r="L40" s="634"/>
      <c r="M40" s="634"/>
      <c r="N40" s="636"/>
      <c r="O40" s="636"/>
      <c r="P40" s="636"/>
      <c r="Q40" s="636"/>
      <c r="R40" s="636"/>
      <c r="S40" s="636"/>
      <c r="T40" s="636"/>
      <c r="U40" s="636"/>
      <c r="V40" s="636"/>
      <c r="W40" s="636"/>
      <c r="X40" s="636"/>
      <c r="Y40" s="636"/>
      <c r="Z40" s="636"/>
      <c r="AA40" s="636"/>
      <c r="AB40" s="636"/>
      <c r="AC40" s="636"/>
      <c r="AD40" s="636"/>
      <c r="AE40" s="636"/>
      <c r="AF40" s="636"/>
      <c r="AG40" s="636"/>
      <c r="AH40" s="636"/>
      <c r="AI40" s="636"/>
      <c r="AJ40" s="636"/>
    </row>
    <row r="41" spans="1:36" ht="13.5" customHeight="1">
      <c r="A41" s="70"/>
      <c r="B41" s="70"/>
      <c r="C41" s="84"/>
      <c r="D41" s="84"/>
      <c r="E41" s="84"/>
      <c r="F41" s="84"/>
      <c r="G41" s="84"/>
      <c r="H41" s="84"/>
      <c r="I41" s="84"/>
      <c r="J41" s="84"/>
      <c r="K41" s="84"/>
      <c r="L41" s="84"/>
      <c r="M41" s="84"/>
      <c r="N41" s="85"/>
      <c r="O41" s="85"/>
      <c r="P41" s="85"/>
      <c r="Q41" s="85"/>
      <c r="R41" s="85"/>
      <c r="S41" s="85"/>
      <c r="T41" s="85"/>
      <c r="U41" s="85"/>
      <c r="V41" s="85"/>
      <c r="W41" s="85"/>
      <c r="X41" s="85"/>
      <c r="Y41" s="85"/>
      <c r="Z41" s="85"/>
      <c r="AA41" s="85"/>
      <c r="AB41" s="85"/>
      <c r="AC41" s="85"/>
      <c r="AD41" s="85"/>
      <c r="AE41" s="85"/>
      <c r="AF41" s="85"/>
      <c r="AG41" s="85"/>
      <c r="AH41" s="85"/>
      <c r="AI41" s="85"/>
      <c r="AJ41" s="85"/>
    </row>
    <row r="42" spans="1:36" ht="15" customHeight="1">
      <c r="A42" s="72" t="s">
        <v>289</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5" customHeight="1">
      <c r="A43" s="72" t="s">
        <v>100</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5" customHeight="1">
      <c r="A44" s="74" t="s">
        <v>209</v>
      </c>
      <c r="B44" s="77" t="s">
        <v>293</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5" customHeight="1">
      <c r="A45" s="74" t="s">
        <v>210</v>
      </c>
      <c r="B45" s="77" t="s">
        <v>667</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5" customHeight="1">
      <c r="A46" s="74"/>
      <c r="B46" s="77" t="s">
        <v>668</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5" customHeight="1">
      <c r="A47" s="74" t="s">
        <v>211</v>
      </c>
      <c r="B47" s="77" t="s">
        <v>294</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row r="48" spans="1:36" ht="15" customHeight="1">
      <c r="A48" s="74"/>
      <c r="B48" s="77" t="s">
        <v>295</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row>
    <row r="49" spans="1:36" ht="15" customHeight="1">
      <c r="A49" s="74"/>
      <c r="B49" s="77" t="s">
        <v>296</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row>
    <row r="50" spans="1:36" ht="15" customHeight="1">
      <c r="A50" s="74" t="s">
        <v>212</v>
      </c>
      <c r="B50" s="77" t="s">
        <v>298</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row>
    <row r="51" spans="1:36" ht="15" customHeight="1">
      <c r="A51" s="74"/>
      <c r="B51" s="77" t="s">
        <v>299</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row>
    <row r="52" spans="1:36" ht="15" customHeight="1">
      <c r="A52" s="74"/>
      <c r="B52" s="77" t="s">
        <v>297</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row>
    <row r="53" spans="1:36" ht="15" customHeight="1">
      <c r="A53" s="74" t="s">
        <v>213</v>
      </c>
      <c r="B53" s="77" t="s">
        <v>300</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row>
    <row r="54" spans="1:36" ht="15" customHeight="1">
      <c r="A54" s="74"/>
      <c r="B54" s="77" t="s">
        <v>301</v>
      </c>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row>
    <row r="55" spans="1:36" ht="15" customHeight="1">
      <c r="A55" s="74" t="s">
        <v>214</v>
      </c>
      <c r="B55" s="77" t="s">
        <v>689</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row>
    <row r="56" spans="1:36" ht="15" customHeight="1">
      <c r="A56" s="74" t="s">
        <v>290</v>
      </c>
      <c r="B56" s="77" t="s">
        <v>292</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row>
    <row r="57" spans="1:36" ht="15" customHeight="1">
      <c r="A57" s="74" t="s">
        <v>291</v>
      </c>
      <c r="B57" s="77" t="s">
        <v>666</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row>
    <row r="58" spans="1:36" ht="15" customHeight="1">
      <c r="A58" s="72"/>
      <c r="B58" s="77" t="s">
        <v>302</v>
      </c>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row>
  </sheetData>
  <mergeCells count="30">
    <mergeCell ref="C39:M40"/>
    <mergeCell ref="N39:AJ40"/>
    <mergeCell ref="C22:M23"/>
    <mergeCell ref="N22:AJ23"/>
    <mergeCell ref="A24:B28"/>
    <mergeCell ref="C24:M28"/>
    <mergeCell ref="N24:AJ28"/>
    <mergeCell ref="A29:B38"/>
    <mergeCell ref="C29:M38"/>
    <mergeCell ref="N29:AJ38"/>
    <mergeCell ref="A39:B40"/>
    <mergeCell ref="A22:B23"/>
    <mergeCell ref="A15:B21"/>
    <mergeCell ref="C15:M21"/>
    <mergeCell ref="N15:AJ21"/>
    <mergeCell ref="B8:E8"/>
    <mergeCell ref="F8:S8"/>
    <mergeCell ref="B9:E9"/>
    <mergeCell ref="F9:S9"/>
    <mergeCell ref="P11:U11"/>
    <mergeCell ref="V11:AJ11"/>
    <mergeCell ref="B7:E7"/>
    <mergeCell ref="F7:S7"/>
    <mergeCell ref="A3:AJ3"/>
    <mergeCell ref="A13:M14"/>
    <mergeCell ref="N13:AJ14"/>
    <mergeCell ref="B5:E5"/>
    <mergeCell ref="F5:S5"/>
    <mergeCell ref="B6:E6"/>
    <mergeCell ref="F6:S6"/>
  </mergeCells>
  <phoneticPr fontId="4"/>
  <dataValidations count="1">
    <dataValidation type="list" allowBlank="1" showInputMessage="1" showErrorMessage="1" sqref="A15:B41" xr:uid="{00000000-0002-0000-0D00-000000000000}">
      <formula1>"○"</formula1>
    </dataValidation>
  </dataValidations>
  <printOptions horizontalCentered="1"/>
  <pageMargins left="0.59055118110236227" right="0.59055118110236227" top="0.59055118110236227" bottom="0.59055118110236227" header="0.31496062992125984" footer="0.31496062992125984"/>
  <pageSetup paperSize="9" scale="97"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45"/>
  <sheetViews>
    <sheetView view="pageBreakPreview" zoomScaleNormal="100" zoomScaleSheetLayoutView="100" workbookViewId="0">
      <selection activeCell="C25" sqref="C25:J27"/>
    </sheetView>
  </sheetViews>
  <sheetFormatPr defaultRowHeight="13"/>
  <cols>
    <col min="1" max="1" width="3.08984375" style="69" customWidth="1"/>
    <col min="2" max="36" width="2.453125" style="69" customWidth="1"/>
    <col min="37" max="256" width="9" style="69"/>
    <col min="257" max="257" width="3.08984375" style="69" customWidth="1"/>
    <col min="258" max="292" width="2.453125" style="69" customWidth="1"/>
    <col min="293" max="512" width="9" style="69"/>
    <col min="513" max="513" width="3.08984375" style="69" customWidth="1"/>
    <col min="514" max="548" width="2.453125" style="69" customWidth="1"/>
    <col min="549" max="768" width="9" style="69"/>
    <col min="769" max="769" width="3.08984375" style="69" customWidth="1"/>
    <col min="770" max="804" width="2.453125" style="69" customWidth="1"/>
    <col min="805" max="1024" width="9" style="69"/>
    <col min="1025" max="1025" width="3.08984375" style="69" customWidth="1"/>
    <col min="1026" max="1060" width="2.453125" style="69" customWidth="1"/>
    <col min="1061" max="1280" width="9" style="69"/>
    <col min="1281" max="1281" width="3.08984375" style="69" customWidth="1"/>
    <col min="1282" max="1316" width="2.453125" style="69" customWidth="1"/>
    <col min="1317" max="1536" width="9" style="69"/>
    <col min="1537" max="1537" width="3.08984375" style="69" customWidth="1"/>
    <col min="1538" max="1572" width="2.453125" style="69" customWidth="1"/>
    <col min="1573" max="1792" width="9" style="69"/>
    <col min="1793" max="1793" width="3.08984375" style="69" customWidth="1"/>
    <col min="1794" max="1828" width="2.453125" style="69" customWidth="1"/>
    <col min="1829" max="2048" width="9" style="69"/>
    <col min="2049" max="2049" width="3.08984375" style="69" customWidth="1"/>
    <col min="2050" max="2084" width="2.453125" style="69" customWidth="1"/>
    <col min="2085" max="2304" width="9" style="69"/>
    <col min="2305" max="2305" width="3.08984375" style="69" customWidth="1"/>
    <col min="2306" max="2340" width="2.453125" style="69" customWidth="1"/>
    <col min="2341" max="2560" width="9" style="69"/>
    <col min="2561" max="2561" width="3.08984375" style="69" customWidth="1"/>
    <col min="2562" max="2596" width="2.453125" style="69" customWidth="1"/>
    <col min="2597" max="2816" width="9" style="69"/>
    <col min="2817" max="2817" width="3.08984375" style="69" customWidth="1"/>
    <col min="2818" max="2852" width="2.453125" style="69" customWidth="1"/>
    <col min="2853" max="3072" width="9" style="69"/>
    <col min="3073" max="3073" width="3.08984375" style="69" customWidth="1"/>
    <col min="3074" max="3108" width="2.453125" style="69" customWidth="1"/>
    <col min="3109" max="3328" width="9" style="69"/>
    <col min="3329" max="3329" width="3.08984375" style="69" customWidth="1"/>
    <col min="3330" max="3364" width="2.453125" style="69" customWidth="1"/>
    <col min="3365" max="3584" width="9" style="69"/>
    <col min="3585" max="3585" width="3.08984375" style="69" customWidth="1"/>
    <col min="3586" max="3620" width="2.453125" style="69" customWidth="1"/>
    <col min="3621" max="3840" width="9" style="69"/>
    <col min="3841" max="3841" width="3.08984375" style="69" customWidth="1"/>
    <col min="3842" max="3876" width="2.453125" style="69" customWidth="1"/>
    <col min="3877" max="4096" width="9" style="69"/>
    <col min="4097" max="4097" width="3.08984375" style="69" customWidth="1"/>
    <col min="4098" max="4132" width="2.453125" style="69" customWidth="1"/>
    <col min="4133" max="4352" width="9" style="69"/>
    <col min="4353" max="4353" width="3.08984375" style="69" customWidth="1"/>
    <col min="4354" max="4388" width="2.453125" style="69" customWidth="1"/>
    <col min="4389" max="4608" width="9" style="69"/>
    <col min="4609" max="4609" width="3.08984375" style="69" customWidth="1"/>
    <col min="4610" max="4644" width="2.453125" style="69" customWidth="1"/>
    <col min="4645" max="4864" width="9" style="69"/>
    <col min="4865" max="4865" width="3.08984375" style="69" customWidth="1"/>
    <col min="4866" max="4900" width="2.453125" style="69" customWidth="1"/>
    <col min="4901" max="5120" width="9" style="69"/>
    <col min="5121" max="5121" width="3.08984375" style="69" customWidth="1"/>
    <col min="5122" max="5156" width="2.453125" style="69" customWidth="1"/>
    <col min="5157" max="5376" width="9" style="69"/>
    <col min="5377" max="5377" width="3.08984375" style="69" customWidth="1"/>
    <col min="5378" max="5412" width="2.453125" style="69" customWidth="1"/>
    <col min="5413" max="5632" width="9" style="69"/>
    <col min="5633" max="5633" width="3.08984375" style="69" customWidth="1"/>
    <col min="5634" max="5668" width="2.453125" style="69" customWidth="1"/>
    <col min="5669" max="5888" width="9" style="69"/>
    <col min="5889" max="5889" width="3.08984375" style="69" customWidth="1"/>
    <col min="5890" max="5924" width="2.453125" style="69" customWidth="1"/>
    <col min="5925" max="6144" width="9" style="69"/>
    <col min="6145" max="6145" width="3.08984375" style="69" customWidth="1"/>
    <col min="6146" max="6180" width="2.453125" style="69" customWidth="1"/>
    <col min="6181" max="6400" width="9" style="69"/>
    <col min="6401" max="6401" width="3.08984375" style="69" customWidth="1"/>
    <col min="6402" max="6436" width="2.453125" style="69" customWidth="1"/>
    <col min="6437" max="6656" width="9" style="69"/>
    <col min="6657" max="6657" width="3.08984375" style="69" customWidth="1"/>
    <col min="6658" max="6692" width="2.453125" style="69" customWidth="1"/>
    <col min="6693" max="6912" width="9" style="69"/>
    <col min="6913" max="6913" width="3.08984375" style="69" customWidth="1"/>
    <col min="6914" max="6948" width="2.453125" style="69" customWidth="1"/>
    <col min="6949" max="7168" width="9" style="69"/>
    <col min="7169" max="7169" width="3.08984375" style="69" customWidth="1"/>
    <col min="7170" max="7204" width="2.453125" style="69" customWidth="1"/>
    <col min="7205" max="7424" width="9" style="69"/>
    <col min="7425" max="7425" width="3.08984375" style="69" customWidth="1"/>
    <col min="7426" max="7460" width="2.453125" style="69" customWidth="1"/>
    <col min="7461" max="7680" width="9" style="69"/>
    <col min="7681" max="7681" width="3.08984375" style="69" customWidth="1"/>
    <col min="7682" max="7716" width="2.453125" style="69" customWidth="1"/>
    <col min="7717" max="7936" width="9" style="69"/>
    <col min="7937" max="7937" width="3.08984375" style="69" customWidth="1"/>
    <col min="7938" max="7972" width="2.453125" style="69" customWidth="1"/>
    <col min="7973" max="8192" width="9" style="69"/>
    <col min="8193" max="8193" width="3.08984375" style="69" customWidth="1"/>
    <col min="8194" max="8228" width="2.453125" style="69" customWidth="1"/>
    <col min="8229" max="8448" width="9" style="69"/>
    <col min="8449" max="8449" width="3.08984375" style="69" customWidth="1"/>
    <col min="8450" max="8484" width="2.453125" style="69" customWidth="1"/>
    <col min="8485" max="8704" width="9" style="69"/>
    <col min="8705" max="8705" width="3.08984375" style="69" customWidth="1"/>
    <col min="8706" max="8740" width="2.453125" style="69" customWidth="1"/>
    <col min="8741" max="8960" width="9" style="69"/>
    <col min="8961" max="8961" width="3.08984375" style="69" customWidth="1"/>
    <col min="8962" max="8996" width="2.453125" style="69" customWidth="1"/>
    <col min="8997" max="9216" width="9" style="69"/>
    <col min="9217" max="9217" width="3.08984375" style="69" customWidth="1"/>
    <col min="9218" max="9252" width="2.453125" style="69" customWidth="1"/>
    <col min="9253" max="9472" width="9" style="69"/>
    <col min="9473" max="9473" width="3.08984375" style="69" customWidth="1"/>
    <col min="9474" max="9508" width="2.453125" style="69" customWidth="1"/>
    <col min="9509" max="9728" width="9" style="69"/>
    <col min="9729" max="9729" width="3.08984375" style="69" customWidth="1"/>
    <col min="9730" max="9764" width="2.453125" style="69" customWidth="1"/>
    <col min="9765" max="9984" width="9" style="69"/>
    <col min="9985" max="9985" width="3.08984375" style="69" customWidth="1"/>
    <col min="9986" max="10020" width="2.453125" style="69" customWidth="1"/>
    <col min="10021" max="10240" width="9" style="69"/>
    <col min="10241" max="10241" width="3.08984375" style="69" customWidth="1"/>
    <col min="10242" max="10276" width="2.453125" style="69" customWidth="1"/>
    <col min="10277" max="10496" width="9" style="69"/>
    <col min="10497" max="10497" width="3.08984375" style="69" customWidth="1"/>
    <col min="10498" max="10532" width="2.453125" style="69" customWidth="1"/>
    <col min="10533" max="10752" width="9" style="69"/>
    <col min="10753" max="10753" width="3.08984375" style="69" customWidth="1"/>
    <col min="10754" max="10788" width="2.453125" style="69" customWidth="1"/>
    <col min="10789" max="11008" width="9" style="69"/>
    <col min="11009" max="11009" width="3.08984375" style="69" customWidth="1"/>
    <col min="11010" max="11044" width="2.453125" style="69" customWidth="1"/>
    <col min="11045" max="11264" width="9" style="69"/>
    <col min="11265" max="11265" width="3.08984375" style="69" customWidth="1"/>
    <col min="11266" max="11300" width="2.453125" style="69" customWidth="1"/>
    <col min="11301" max="11520" width="9" style="69"/>
    <col min="11521" max="11521" width="3.08984375" style="69" customWidth="1"/>
    <col min="11522" max="11556" width="2.453125" style="69" customWidth="1"/>
    <col min="11557" max="11776" width="9" style="69"/>
    <col min="11777" max="11777" width="3.08984375" style="69" customWidth="1"/>
    <col min="11778" max="11812" width="2.453125" style="69" customWidth="1"/>
    <col min="11813" max="12032" width="9" style="69"/>
    <col min="12033" max="12033" width="3.08984375" style="69" customWidth="1"/>
    <col min="12034" max="12068" width="2.453125" style="69" customWidth="1"/>
    <col min="12069" max="12288" width="9" style="69"/>
    <col min="12289" max="12289" width="3.08984375" style="69" customWidth="1"/>
    <col min="12290" max="12324" width="2.453125" style="69" customWidth="1"/>
    <col min="12325" max="12544" width="9" style="69"/>
    <col min="12545" max="12545" width="3.08984375" style="69" customWidth="1"/>
    <col min="12546" max="12580" width="2.453125" style="69" customWidth="1"/>
    <col min="12581" max="12800" width="9" style="69"/>
    <col min="12801" max="12801" width="3.08984375" style="69" customWidth="1"/>
    <col min="12802" max="12836" width="2.453125" style="69" customWidth="1"/>
    <col min="12837" max="13056" width="9" style="69"/>
    <col min="13057" max="13057" width="3.08984375" style="69" customWidth="1"/>
    <col min="13058" max="13092" width="2.453125" style="69" customWidth="1"/>
    <col min="13093" max="13312" width="9" style="69"/>
    <col min="13313" max="13313" width="3.08984375" style="69" customWidth="1"/>
    <col min="13314" max="13348" width="2.453125" style="69" customWidth="1"/>
    <col min="13349" max="13568" width="9" style="69"/>
    <col min="13569" max="13569" width="3.08984375" style="69" customWidth="1"/>
    <col min="13570" max="13604" width="2.453125" style="69" customWidth="1"/>
    <col min="13605" max="13824" width="9" style="69"/>
    <col min="13825" max="13825" width="3.08984375" style="69" customWidth="1"/>
    <col min="13826" max="13860" width="2.453125" style="69" customWidth="1"/>
    <col min="13861" max="14080" width="9" style="69"/>
    <col min="14081" max="14081" width="3.08984375" style="69" customWidth="1"/>
    <col min="14082" max="14116" width="2.453125" style="69" customWidth="1"/>
    <col min="14117" max="14336" width="9" style="69"/>
    <col min="14337" max="14337" width="3.08984375" style="69" customWidth="1"/>
    <col min="14338" max="14372" width="2.453125" style="69" customWidth="1"/>
    <col min="14373" max="14592" width="9" style="69"/>
    <col min="14593" max="14593" width="3.08984375" style="69" customWidth="1"/>
    <col min="14594" max="14628" width="2.453125" style="69" customWidth="1"/>
    <col min="14629" max="14848" width="9" style="69"/>
    <col min="14849" max="14849" width="3.08984375" style="69" customWidth="1"/>
    <col min="14850" max="14884" width="2.453125" style="69" customWidth="1"/>
    <col min="14885" max="15104" width="9" style="69"/>
    <col min="15105" max="15105" width="3.08984375" style="69" customWidth="1"/>
    <col min="15106" max="15140" width="2.453125" style="69" customWidth="1"/>
    <col min="15141" max="15360" width="9" style="69"/>
    <col min="15361" max="15361" width="3.08984375" style="69" customWidth="1"/>
    <col min="15362" max="15396" width="2.453125" style="69" customWidth="1"/>
    <col min="15397" max="15616" width="9" style="69"/>
    <col min="15617" max="15617" width="3.08984375" style="69" customWidth="1"/>
    <col min="15618" max="15652" width="2.453125" style="69" customWidth="1"/>
    <col min="15653" max="15872" width="9" style="69"/>
    <col min="15873" max="15873" width="3.08984375" style="69" customWidth="1"/>
    <col min="15874" max="15908" width="2.453125" style="69" customWidth="1"/>
    <col min="15909" max="16128" width="9" style="69"/>
    <col min="16129" max="16129" width="3.08984375" style="69" customWidth="1"/>
    <col min="16130" max="16164" width="2.453125" style="69" customWidth="1"/>
    <col min="16165" max="16384" width="9" style="69"/>
  </cols>
  <sheetData>
    <row r="1" spans="1:36" ht="15" customHeight="1">
      <c r="A1" s="69" t="s">
        <v>589</v>
      </c>
    </row>
    <row r="2" spans="1:36" ht="7.5" customHeight="1"/>
    <row r="3" spans="1:36" ht="15" customHeight="1">
      <c r="A3" s="537" t="s">
        <v>588</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row>
    <row r="4" spans="1:36" ht="15" customHeight="1">
      <c r="A4" s="537"/>
      <c r="B4" s="537"/>
      <c r="C4" s="537"/>
      <c r="D4" s="537"/>
      <c r="E4" s="537"/>
      <c r="F4" s="537"/>
      <c r="G4" s="537"/>
      <c r="H4" s="537"/>
      <c r="I4" s="537"/>
      <c r="J4" s="537"/>
      <c r="K4" s="537"/>
      <c r="L4" s="537"/>
      <c r="M4" s="537"/>
      <c r="N4" s="537"/>
      <c r="O4" s="537"/>
      <c r="P4" s="537"/>
      <c r="Q4" s="537"/>
      <c r="R4" s="537"/>
      <c r="S4" s="537"/>
      <c r="T4" s="537"/>
      <c r="U4" s="537"/>
      <c r="V4" s="537"/>
      <c r="W4" s="537"/>
      <c r="X4" s="537"/>
      <c r="Y4" s="537"/>
      <c r="Z4" s="537"/>
      <c r="AA4" s="537"/>
      <c r="AB4" s="537"/>
      <c r="AC4" s="537"/>
      <c r="AD4" s="537"/>
      <c r="AE4" s="537"/>
      <c r="AF4" s="537"/>
      <c r="AG4" s="537"/>
      <c r="AH4" s="537"/>
      <c r="AI4" s="537"/>
      <c r="AJ4" s="537"/>
    </row>
    <row r="5" spans="1:36" ht="7.5" customHeight="1"/>
    <row r="6" spans="1:36" ht="15" customHeight="1">
      <c r="B6" s="528" t="s">
        <v>82</v>
      </c>
      <c r="C6" s="528"/>
      <c r="D6" s="528"/>
      <c r="E6" s="528"/>
      <c r="F6" s="529">
        <f>別記様式第0号!G27</f>
        <v>0</v>
      </c>
      <c r="G6" s="529"/>
      <c r="H6" s="529"/>
      <c r="I6" s="529"/>
      <c r="J6" s="529"/>
      <c r="K6" s="529"/>
      <c r="L6" s="529"/>
      <c r="M6" s="529"/>
      <c r="N6" s="529"/>
      <c r="O6" s="529"/>
      <c r="P6" s="529"/>
      <c r="Q6" s="529"/>
      <c r="R6" s="529"/>
      <c r="S6" s="529"/>
      <c r="T6" s="529"/>
    </row>
    <row r="7" spans="1:36" ht="15" customHeight="1">
      <c r="B7" s="530" t="s">
        <v>83</v>
      </c>
      <c r="C7" s="530"/>
      <c r="D7" s="530"/>
      <c r="E7" s="530"/>
      <c r="F7" s="531">
        <f>別記様式第0号!G30</f>
        <v>0</v>
      </c>
      <c r="G7" s="531"/>
      <c r="H7" s="531"/>
      <c r="I7" s="531"/>
      <c r="J7" s="531"/>
      <c r="K7" s="531"/>
      <c r="L7" s="531"/>
      <c r="M7" s="531"/>
      <c r="N7" s="531"/>
      <c r="O7" s="531"/>
      <c r="P7" s="531"/>
      <c r="Q7" s="531"/>
      <c r="R7" s="531"/>
      <c r="S7" s="531"/>
      <c r="T7" s="531"/>
    </row>
    <row r="8" spans="1:36" ht="15" customHeight="1">
      <c r="B8" s="530" t="s">
        <v>84</v>
      </c>
      <c r="C8" s="530"/>
      <c r="D8" s="530"/>
      <c r="E8" s="530"/>
      <c r="F8" s="531">
        <f>別記様式第0号!G33</f>
        <v>0</v>
      </c>
      <c r="G8" s="531"/>
      <c r="H8" s="531"/>
      <c r="I8" s="531"/>
      <c r="J8" s="531"/>
      <c r="K8" s="531"/>
      <c r="L8" s="531"/>
      <c r="M8" s="531"/>
      <c r="N8" s="531"/>
      <c r="O8" s="531"/>
      <c r="P8" s="531"/>
      <c r="Q8" s="531"/>
      <c r="R8" s="531"/>
      <c r="S8" s="531"/>
      <c r="T8" s="531"/>
    </row>
    <row r="9" spans="1:36" ht="15" customHeight="1">
      <c r="B9" s="530" t="s">
        <v>85</v>
      </c>
      <c r="C9" s="530"/>
      <c r="D9" s="530"/>
      <c r="E9" s="530"/>
      <c r="F9" s="531">
        <f>別記様式第0号!G36</f>
        <v>0</v>
      </c>
      <c r="G9" s="531"/>
      <c r="H9" s="531"/>
      <c r="I9" s="531"/>
      <c r="J9" s="531"/>
      <c r="K9" s="531"/>
      <c r="L9" s="531"/>
      <c r="M9" s="531"/>
      <c r="N9" s="531"/>
      <c r="O9" s="531"/>
      <c r="P9" s="531"/>
      <c r="Q9" s="531"/>
      <c r="R9" s="531"/>
      <c r="S9" s="531"/>
      <c r="T9" s="531"/>
    </row>
    <row r="10" spans="1:36" ht="15" customHeight="1">
      <c r="B10" s="530" t="s">
        <v>86</v>
      </c>
      <c r="C10" s="530"/>
      <c r="D10" s="530"/>
      <c r="E10" s="530"/>
      <c r="F10" s="531">
        <f>別記様式第0号!G39</f>
        <v>0</v>
      </c>
      <c r="G10" s="531"/>
      <c r="H10" s="531"/>
      <c r="I10" s="531"/>
      <c r="J10" s="531"/>
      <c r="K10" s="531"/>
      <c r="L10" s="531"/>
      <c r="M10" s="531"/>
      <c r="N10" s="531"/>
      <c r="O10" s="531"/>
      <c r="P10" s="531"/>
      <c r="Q10" s="531"/>
      <c r="R10" s="531"/>
      <c r="S10" s="531"/>
      <c r="T10" s="531"/>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32" t="s">
        <v>87</v>
      </c>
      <c r="R12" s="532"/>
      <c r="S12" s="532"/>
      <c r="T12" s="532"/>
      <c r="U12" s="532"/>
      <c r="V12" s="532"/>
      <c r="W12" s="527">
        <f>別記様式第0号!H11</f>
        <v>0</v>
      </c>
      <c r="X12" s="527"/>
      <c r="Y12" s="527"/>
      <c r="Z12" s="527"/>
      <c r="AA12" s="527"/>
      <c r="AB12" s="527"/>
      <c r="AC12" s="527"/>
      <c r="AD12" s="527"/>
      <c r="AE12" s="527"/>
      <c r="AF12" s="527"/>
      <c r="AG12" s="527"/>
      <c r="AH12" s="527"/>
      <c r="AI12" s="527"/>
      <c r="AJ12" s="527"/>
    </row>
    <row r="13" spans="1:36" ht="7.5" customHeight="1"/>
    <row r="14" spans="1:36" ht="18.75" customHeight="1">
      <c r="A14" s="563" t="s">
        <v>590</v>
      </c>
      <c r="B14" s="563"/>
      <c r="C14" s="534" t="s">
        <v>591</v>
      </c>
      <c r="D14" s="534"/>
      <c r="E14" s="534"/>
      <c r="F14" s="534"/>
      <c r="G14" s="534"/>
      <c r="H14" s="534"/>
      <c r="I14" s="534"/>
      <c r="J14" s="534"/>
      <c r="K14" s="637" t="s">
        <v>592</v>
      </c>
      <c r="L14" s="638"/>
      <c r="M14" s="638"/>
      <c r="N14" s="638"/>
      <c r="O14" s="638"/>
      <c r="P14" s="638"/>
      <c r="Q14" s="638"/>
      <c r="R14" s="638"/>
      <c r="S14" s="638"/>
      <c r="T14" s="638"/>
      <c r="U14" s="638"/>
      <c r="V14" s="638"/>
      <c r="W14" s="638"/>
      <c r="X14" s="638"/>
      <c r="Y14" s="638"/>
      <c r="Z14" s="638"/>
      <c r="AA14" s="638"/>
      <c r="AB14" s="638"/>
      <c r="AC14" s="638"/>
      <c r="AD14" s="638"/>
      <c r="AE14" s="638"/>
      <c r="AF14" s="638"/>
      <c r="AG14" s="638"/>
      <c r="AH14" s="638"/>
      <c r="AI14" s="638"/>
      <c r="AJ14" s="639"/>
    </row>
    <row r="15" spans="1:36" ht="18.75" customHeight="1">
      <c r="A15" s="563"/>
      <c r="B15" s="563"/>
      <c r="C15" s="534" t="s">
        <v>144</v>
      </c>
      <c r="D15" s="534"/>
      <c r="E15" s="534"/>
      <c r="F15" s="534"/>
      <c r="G15" s="534"/>
      <c r="H15" s="534"/>
      <c r="I15" s="534"/>
      <c r="J15" s="534"/>
      <c r="K15" s="579" t="s">
        <v>598</v>
      </c>
      <c r="L15" s="580"/>
      <c r="M15" s="580"/>
      <c r="N15" s="580"/>
      <c r="O15" s="580"/>
      <c r="P15" s="580"/>
      <c r="Q15" s="580"/>
      <c r="R15" s="580"/>
      <c r="S15" s="580"/>
      <c r="T15" s="580"/>
      <c r="U15" s="580"/>
      <c r="V15" s="580"/>
      <c r="W15" s="580"/>
      <c r="X15" s="580"/>
      <c r="Y15" s="580"/>
      <c r="Z15" s="580"/>
      <c r="AA15" s="580"/>
      <c r="AB15" s="580"/>
      <c r="AC15" s="580"/>
      <c r="AD15" s="580"/>
      <c r="AE15" s="580"/>
      <c r="AF15" s="580"/>
      <c r="AG15" s="580"/>
      <c r="AH15" s="580"/>
      <c r="AI15" s="580"/>
      <c r="AJ15" s="580"/>
    </row>
    <row r="16" spans="1:36" ht="18.75" customHeight="1">
      <c r="A16" s="563"/>
      <c r="B16" s="563"/>
      <c r="C16" s="534"/>
      <c r="D16" s="534"/>
      <c r="E16" s="534"/>
      <c r="F16" s="534"/>
      <c r="G16" s="534"/>
      <c r="H16" s="534"/>
      <c r="I16" s="534"/>
      <c r="J16" s="534"/>
      <c r="K16" s="580"/>
      <c r="L16" s="580"/>
      <c r="M16" s="580"/>
      <c r="N16" s="580"/>
      <c r="O16" s="580"/>
      <c r="P16" s="580"/>
      <c r="Q16" s="580"/>
      <c r="R16" s="580"/>
      <c r="S16" s="580"/>
      <c r="T16" s="580"/>
      <c r="U16" s="580"/>
      <c r="V16" s="580"/>
      <c r="W16" s="580"/>
      <c r="X16" s="580"/>
      <c r="Y16" s="580"/>
      <c r="Z16" s="580"/>
      <c r="AA16" s="580"/>
      <c r="AB16" s="580"/>
      <c r="AC16" s="580"/>
      <c r="AD16" s="580"/>
      <c r="AE16" s="580"/>
      <c r="AF16" s="580"/>
      <c r="AG16" s="580"/>
      <c r="AH16" s="580"/>
      <c r="AI16" s="580"/>
      <c r="AJ16" s="580"/>
    </row>
    <row r="17" spans="1:36" ht="18.75" customHeight="1">
      <c r="A17" s="563"/>
      <c r="B17" s="563"/>
      <c r="C17" s="533" t="s">
        <v>593</v>
      </c>
      <c r="D17" s="534"/>
      <c r="E17" s="534"/>
      <c r="F17" s="534"/>
      <c r="G17" s="534"/>
      <c r="H17" s="534"/>
      <c r="I17" s="534"/>
      <c r="J17" s="534"/>
      <c r="K17" s="579" t="s">
        <v>594</v>
      </c>
      <c r="L17" s="579"/>
      <c r="M17" s="579"/>
      <c r="N17" s="579"/>
      <c r="O17" s="579"/>
      <c r="P17" s="579"/>
      <c r="Q17" s="579"/>
      <c r="R17" s="579"/>
      <c r="S17" s="579"/>
      <c r="T17" s="579"/>
      <c r="U17" s="579"/>
      <c r="V17" s="579"/>
      <c r="W17" s="579"/>
      <c r="X17" s="579"/>
      <c r="Y17" s="579"/>
      <c r="Z17" s="579"/>
      <c r="AA17" s="579"/>
      <c r="AB17" s="579"/>
      <c r="AC17" s="579"/>
      <c r="AD17" s="579"/>
      <c r="AE17" s="579"/>
      <c r="AF17" s="579"/>
      <c r="AG17" s="579"/>
      <c r="AH17" s="579"/>
      <c r="AI17" s="579"/>
      <c r="AJ17" s="579"/>
    </row>
    <row r="18" spans="1:36" ht="18.75" customHeight="1">
      <c r="A18" s="563"/>
      <c r="B18" s="563"/>
      <c r="C18" s="534"/>
      <c r="D18" s="534"/>
      <c r="E18" s="534"/>
      <c r="F18" s="534"/>
      <c r="G18" s="534"/>
      <c r="H18" s="534"/>
      <c r="I18" s="534"/>
      <c r="J18" s="534"/>
      <c r="K18" s="579"/>
      <c r="L18" s="579"/>
      <c r="M18" s="579"/>
      <c r="N18" s="579"/>
      <c r="O18" s="579"/>
      <c r="P18" s="579"/>
      <c r="Q18" s="579"/>
      <c r="R18" s="579"/>
      <c r="S18" s="579"/>
      <c r="T18" s="579"/>
      <c r="U18" s="579"/>
      <c r="V18" s="579"/>
      <c r="W18" s="579"/>
      <c r="X18" s="579"/>
      <c r="Y18" s="579"/>
      <c r="Z18" s="579"/>
      <c r="AA18" s="579"/>
      <c r="AB18" s="579"/>
      <c r="AC18" s="579"/>
      <c r="AD18" s="579"/>
      <c r="AE18" s="579"/>
      <c r="AF18" s="579"/>
      <c r="AG18" s="579"/>
      <c r="AH18" s="579"/>
      <c r="AI18" s="579"/>
      <c r="AJ18" s="579"/>
    </row>
    <row r="19" spans="1:36" ht="18.75" customHeight="1">
      <c r="A19" s="563"/>
      <c r="B19" s="563"/>
      <c r="C19" s="534"/>
      <c r="D19" s="534"/>
      <c r="E19" s="534"/>
      <c r="F19" s="534"/>
      <c r="G19" s="534"/>
      <c r="H19" s="534"/>
      <c r="I19" s="534"/>
      <c r="J19" s="534"/>
      <c r="K19" s="579"/>
      <c r="L19" s="579"/>
      <c r="M19" s="579"/>
      <c r="N19" s="579"/>
      <c r="O19" s="579"/>
      <c r="P19" s="579"/>
      <c r="Q19" s="579"/>
      <c r="R19" s="579"/>
      <c r="S19" s="579"/>
      <c r="T19" s="579"/>
      <c r="U19" s="579"/>
      <c r="V19" s="579"/>
      <c r="W19" s="579"/>
      <c r="X19" s="579"/>
      <c r="Y19" s="579"/>
      <c r="Z19" s="579"/>
      <c r="AA19" s="579"/>
      <c r="AB19" s="579"/>
      <c r="AC19" s="579"/>
      <c r="AD19" s="579"/>
      <c r="AE19" s="579"/>
      <c r="AF19" s="579"/>
      <c r="AG19" s="579"/>
      <c r="AH19" s="579"/>
      <c r="AI19" s="579"/>
      <c r="AJ19" s="579"/>
    </row>
    <row r="20" spans="1:36" ht="18.75" customHeight="1">
      <c r="A20" s="563"/>
      <c r="B20" s="563"/>
      <c r="C20" s="533" t="s">
        <v>595</v>
      </c>
      <c r="D20" s="534"/>
      <c r="E20" s="534"/>
      <c r="F20" s="534"/>
      <c r="G20" s="534"/>
      <c r="H20" s="534"/>
      <c r="I20" s="534"/>
      <c r="J20" s="534"/>
      <c r="K20" s="534" t="s">
        <v>596</v>
      </c>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4"/>
      <c r="AI20" s="534"/>
      <c r="AJ20" s="534"/>
    </row>
    <row r="21" spans="1:36" ht="18.75" customHeight="1">
      <c r="A21" s="563"/>
      <c r="B21" s="563"/>
      <c r="C21" s="534"/>
      <c r="D21" s="534"/>
      <c r="E21" s="534"/>
      <c r="F21" s="534"/>
      <c r="G21" s="534"/>
      <c r="H21" s="534"/>
      <c r="I21" s="534"/>
      <c r="J21" s="534"/>
      <c r="K21" s="534"/>
      <c r="L21" s="534"/>
      <c r="M21" s="534"/>
      <c r="N21" s="534"/>
      <c r="O21" s="534"/>
      <c r="P21" s="534"/>
      <c r="Q21" s="534"/>
      <c r="R21" s="534"/>
      <c r="S21" s="534"/>
      <c r="T21" s="534"/>
      <c r="U21" s="534"/>
      <c r="V21" s="534"/>
      <c r="W21" s="534"/>
      <c r="X21" s="534"/>
      <c r="Y21" s="534"/>
      <c r="Z21" s="534"/>
      <c r="AA21" s="534"/>
      <c r="AB21" s="534"/>
      <c r="AC21" s="534"/>
      <c r="AD21" s="534"/>
      <c r="AE21" s="534"/>
      <c r="AF21" s="534"/>
      <c r="AG21" s="534"/>
      <c r="AH21" s="534"/>
      <c r="AI21" s="534"/>
      <c r="AJ21" s="534"/>
    </row>
    <row r="22" spans="1:36" ht="18.75" customHeight="1">
      <c r="A22" s="563"/>
      <c r="B22" s="563"/>
      <c r="C22" s="534"/>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4"/>
      <c r="AI22" s="534"/>
      <c r="AJ22" s="534"/>
    </row>
    <row r="23" spans="1:36" ht="15" customHeight="1">
      <c r="A23" s="563"/>
      <c r="B23" s="563"/>
      <c r="C23" s="534" t="s">
        <v>148</v>
      </c>
      <c r="D23" s="534"/>
      <c r="E23" s="534"/>
      <c r="F23" s="534"/>
      <c r="G23" s="534"/>
      <c r="H23" s="534"/>
      <c r="I23" s="534"/>
      <c r="J23" s="534"/>
      <c r="K23" s="534" t="s">
        <v>149</v>
      </c>
      <c r="L23" s="534"/>
      <c r="M23" s="534"/>
      <c r="N23" s="534"/>
      <c r="O23" s="534"/>
      <c r="P23" s="534"/>
      <c r="Q23" s="534"/>
      <c r="R23" s="534"/>
      <c r="S23" s="534"/>
      <c r="T23" s="534"/>
      <c r="U23" s="534"/>
      <c r="V23" s="534"/>
      <c r="W23" s="534"/>
      <c r="X23" s="534"/>
      <c r="Y23" s="534"/>
      <c r="Z23" s="534"/>
      <c r="AA23" s="534"/>
      <c r="AB23" s="534"/>
      <c r="AC23" s="534"/>
      <c r="AD23" s="534"/>
      <c r="AE23" s="534"/>
      <c r="AF23" s="534"/>
      <c r="AG23" s="534"/>
      <c r="AH23" s="534"/>
      <c r="AI23" s="534"/>
      <c r="AJ23" s="534"/>
    </row>
    <row r="24" spans="1:36" ht="15" customHeight="1">
      <c r="A24" s="563"/>
      <c r="B24" s="563"/>
      <c r="C24" s="534"/>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4"/>
      <c r="AF24" s="534"/>
      <c r="AG24" s="534"/>
      <c r="AH24" s="534"/>
      <c r="AI24" s="534"/>
      <c r="AJ24" s="534"/>
    </row>
    <row r="25" spans="1:36" ht="18.75" customHeight="1">
      <c r="A25" s="563"/>
      <c r="B25" s="563"/>
      <c r="C25" s="581" t="s">
        <v>597</v>
      </c>
      <c r="D25" s="582"/>
      <c r="E25" s="582"/>
      <c r="F25" s="582"/>
      <c r="G25" s="582"/>
      <c r="H25" s="582"/>
      <c r="I25" s="582"/>
      <c r="J25" s="583"/>
      <c r="K25" s="534" t="s">
        <v>599</v>
      </c>
      <c r="L25" s="534"/>
      <c r="M25" s="534"/>
      <c r="N25" s="534"/>
      <c r="O25" s="534"/>
      <c r="P25" s="534"/>
      <c r="Q25" s="534"/>
      <c r="R25" s="534"/>
      <c r="S25" s="534"/>
      <c r="T25" s="534"/>
      <c r="U25" s="534"/>
      <c r="V25" s="534"/>
      <c r="W25" s="534"/>
      <c r="X25" s="534"/>
      <c r="Y25" s="534"/>
      <c r="Z25" s="534"/>
      <c r="AA25" s="534"/>
      <c r="AB25" s="534"/>
      <c r="AC25" s="534"/>
      <c r="AD25" s="534"/>
      <c r="AE25" s="534"/>
      <c r="AF25" s="534"/>
      <c r="AG25" s="534"/>
      <c r="AH25" s="534"/>
      <c r="AI25" s="534"/>
      <c r="AJ25" s="534"/>
    </row>
    <row r="26" spans="1:36" ht="18.75" customHeight="1">
      <c r="A26" s="563"/>
      <c r="B26" s="563"/>
      <c r="C26" s="584"/>
      <c r="D26" s="585"/>
      <c r="E26" s="585"/>
      <c r="F26" s="585"/>
      <c r="G26" s="585"/>
      <c r="H26" s="585"/>
      <c r="I26" s="585"/>
      <c r="J26" s="586"/>
      <c r="K26" s="534"/>
      <c r="L26" s="534"/>
      <c r="M26" s="534"/>
      <c r="N26" s="534"/>
      <c r="O26" s="534"/>
      <c r="P26" s="534"/>
      <c r="Q26" s="534"/>
      <c r="R26" s="534"/>
      <c r="S26" s="534"/>
      <c r="T26" s="534"/>
      <c r="U26" s="534"/>
      <c r="V26" s="534"/>
      <c r="W26" s="534"/>
      <c r="X26" s="534"/>
      <c r="Y26" s="534"/>
      <c r="Z26" s="534"/>
      <c r="AA26" s="534"/>
      <c r="AB26" s="534"/>
      <c r="AC26" s="534"/>
      <c r="AD26" s="534"/>
      <c r="AE26" s="534"/>
      <c r="AF26" s="534"/>
      <c r="AG26" s="534"/>
      <c r="AH26" s="534"/>
      <c r="AI26" s="534"/>
      <c r="AJ26" s="534"/>
    </row>
    <row r="27" spans="1:36" ht="18.75" customHeight="1">
      <c r="A27" s="563"/>
      <c r="B27" s="563"/>
      <c r="C27" s="587"/>
      <c r="D27" s="588"/>
      <c r="E27" s="588"/>
      <c r="F27" s="588"/>
      <c r="G27" s="588"/>
      <c r="H27" s="588"/>
      <c r="I27" s="588"/>
      <c r="J27" s="589"/>
      <c r="K27" s="534"/>
      <c r="L27" s="534"/>
      <c r="M27" s="534"/>
      <c r="N27" s="534"/>
      <c r="O27" s="534"/>
      <c r="P27" s="534"/>
      <c r="Q27" s="534"/>
      <c r="R27" s="534"/>
      <c r="S27" s="534"/>
      <c r="T27" s="534"/>
      <c r="U27" s="534"/>
      <c r="V27" s="534"/>
      <c r="W27" s="534"/>
      <c r="X27" s="534"/>
      <c r="Y27" s="534"/>
      <c r="Z27" s="534"/>
      <c r="AA27" s="534"/>
      <c r="AB27" s="534"/>
      <c r="AC27" s="534"/>
      <c r="AD27" s="534"/>
      <c r="AE27" s="534"/>
      <c r="AF27" s="534"/>
      <c r="AG27" s="534"/>
      <c r="AH27" s="534"/>
      <c r="AI27" s="534"/>
      <c r="AJ27" s="534"/>
    </row>
    <row r="28" spans="1:36" ht="18.75" customHeight="1">
      <c r="A28" s="563"/>
      <c r="B28" s="563"/>
      <c r="C28" s="533" t="s">
        <v>600</v>
      </c>
      <c r="D28" s="534"/>
      <c r="E28" s="534"/>
      <c r="F28" s="534"/>
      <c r="G28" s="534"/>
      <c r="H28" s="534"/>
      <c r="I28" s="534"/>
      <c r="J28" s="534"/>
      <c r="K28" s="534" t="s">
        <v>601</v>
      </c>
      <c r="L28" s="534"/>
      <c r="M28" s="534"/>
      <c r="N28" s="534"/>
      <c r="O28" s="534"/>
      <c r="P28" s="534"/>
      <c r="Q28" s="534"/>
      <c r="R28" s="534"/>
      <c r="S28" s="534"/>
      <c r="T28" s="534"/>
      <c r="U28" s="534"/>
      <c r="V28" s="534"/>
      <c r="W28" s="534"/>
      <c r="X28" s="534"/>
      <c r="Y28" s="534"/>
      <c r="Z28" s="534"/>
      <c r="AA28" s="534"/>
      <c r="AB28" s="534"/>
      <c r="AC28" s="534"/>
      <c r="AD28" s="534"/>
      <c r="AE28" s="534"/>
      <c r="AF28" s="534"/>
      <c r="AG28" s="534"/>
      <c r="AH28" s="534"/>
      <c r="AI28" s="534"/>
      <c r="AJ28" s="534"/>
    </row>
    <row r="29" spans="1:36" ht="18.75" customHeight="1">
      <c r="A29" s="563"/>
      <c r="B29" s="563"/>
      <c r="C29" s="534"/>
      <c r="D29" s="534"/>
      <c r="E29" s="534"/>
      <c r="F29" s="534"/>
      <c r="G29" s="534"/>
      <c r="H29" s="534"/>
      <c r="I29" s="534"/>
      <c r="J29" s="534"/>
      <c r="K29" s="534"/>
      <c r="L29" s="534"/>
      <c r="M29" s="534"/>
      <c r="N29" s="534"/>
      <c r="O29" s="534"/>
      <c r="P29" s="534"/>
      <c r="Q29" s="534"/>
      <c r="R29" s="534"/>
      <c r="S29" s="534"/>
      <c r="T29" s="534"/>
      <c r="U29" s="534"/>
      <c r="V29" s="534"/>
      <c r="W29" s="534"/>
      <c r="X29" s="534"/>
      <c r="Y29" s="534"/>
      <c r="Z29" s="534"/>
      <c r="AA29" s="534"/>
      <c r="AB29" s="534"/>
      <c r="AC29" s="534"/>
      <c r="AD29" s="534"/>
      <c r="AE29" s="534"/>
      <c r="AF29" s="534"/>
      <c r="AG29" s="534"/>
      <c r="AH29" s="534"/>
      <c r="AI29" s="534"/>
      <c r="AJ29" s="534"/>
    </row>
    <row r="30" spans="1:36" ht="18.75" customHeight="1">
      <c r="A30" s="563"/>
      <c r="B30" s="563"/>
      <c r="C30" s="534"/>
      <c r="D30" s="534"/>
      <c r="E30" s="534"/>
      <c r="F30" s="534"/>
      <c r="G30" s="534"/>
      <c r="H30" s="534"/>
      <c r="I30" s="534"/>
      <c r="J30" s="534"/>
      <c r="K30" s="534"/>
      <c r="L30" s="534"/>
      <c r="M30" s="534"/>
      <c r="N30" s="534"/>
      <c r="O30" s="534"/>
      <c r="P30" s="534"/>
      <c r="Q30" s="534"/>
      <c r="R30" s="534"/>
      <c r="S30" s="534"/>
      <c r="T30" s="534"/>
      <c r="U30" s="534"/>
      <c r="V30" s="534"/>
      <c r="W30" s="534"/>
      <c r="X30" s="534"/>
      <c r="Y30" s="534"/>
      <c r="Z30" s="534"/>
      <c r="AA30" s="534"/>
      <c r="AB30" s="534"/>
      <c r="AC30" s="534"/>
      <c r="AD30" s="534"/>
      <c r="AE30" s="534"/>
      <c r="AF30" s="534"/>
      <c r="AG30" s="534"/>
      <c r="AH30" s="534"/>
      <c r="AI30" s="534"/>
      <c r="AJ30" s="534"/>
    </row>
    <row r="31" spans="1:36" ht="15" customHeight="1">
      <c r="A31" s="216"/>
      <c r="B31" s="216"/>
      <c r="C31" s="216"/>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row>
    <row r="32" spans="1:36" ht="16.5" customHeight="1">
      <c r="A32" s="72" t="s">
        <v>100</v>
      </c>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row>
    <row r="33" spans="1:36" ht="16.5" customHeight="1">
      <c r="A33" s="74" t="s">
        <v>152</v>
      </c>
      <c r="B33" s="77" t="s">
        <v>673</v>
      </c>
      <c r="C33" s="77"/>
      <c r="D33" s="77"/>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4"/>
      <c r="B34" s="77" t="s">
        <v>674</v>
      </c>
      <c r="C34" s="77"/>
      <c r="D34" s="77"/>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5"/>
      <c r="B35" s="77"/>
      <c r="C35" s="77"/>
      <c r="D35" s="77"/>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4" t="s">
        <v>153</v>
      </c>
      <c r="B36" s="77" t="s">
        <v>690</v>
      </c>
      <c r="C36" s="77"/>
      <c r="D36" s="77"/>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5"/>
      <c r="B37" s="244" t="s">
        <v>602</v>
      </c>
      <c r="C37" s="77"/>
      <c r="D37" s="77"/>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5"/>
      <c r="B38" s="77"/>
      <c r="C38" s="77"/>
      <c r="D38" s="77"/>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4" t="s">
        <v>155</v>
      </c>
      <c r="B39" s="77" t="s">
        <v>691</v>
      </c>
      <c r="C39" s="77"/>
      <c r="D39" s="77"/>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5"/>
      <c r="B40" s="77" t="s">
        <v>613</v>
      </c>
      <c r="C40" s="77"/>
      <c r="D40" s="77"/>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5"/>
      <c r="B41" s="244"/>
      <c r="C41" s="77"/>
      <c r="D41" s="77"/>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4" t="s">
        <v>158</v>
      </c>
      <c r="B42" s="77" t="s">
        <v>603</v>
      </c>
      <c r="C42" s="77"/>
      <c r="D42" s="77"/>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5"/>
      <c r="B43" s="77"/>
      <c r="C43" s="77"/>
      <c r="D43" s="77"/>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8.75" customHeight="1">
      <c r="A44" s="74" t="s">
        <v>159</v>
      </c>
      <c r="B44" s="77" t="s">
        <v>677</v>
      </c>
      <c r="C44" s="77"/>
      <c r="D44" s="77"/>
    </row>
    <row r="45" spans="1:36" ht="18.75" customHeight="1">
      <c r="B45" s="77" t="s">
        <v>672</v>
      </c>
      <c r="C45" s="77"/>
      <c r="D45" s="77"/>
    </row>
  </sheetData>
  <mergeCells count="29">
    <mergeCell ref="C25:J27"/>
    <mergeCell ref="K25:AJ27"/>
    <mergeCell ref="K17:AJ19"/>
    <mergeCell ref="C20:J22"/>
    <mergeCell ref="K20:AJ22"/>
    <mergeCell ref="C23:J24"/>
    <mergeCell ref="K23:AJ24"/>
    <mergeCell ref="C28:J30"/>
    <mergeCell ref="B8:E8"/>
    <mergeCell ref="F8:T8"/>
    <mergeCell ref="B9:E9"/>
    <mergeCell ref="F9:T9"/>
    <mergeCell ref="B10:E10"/>
    <mergeCell ref="F10:T10"/>
    <mergeCell ref="K28:AJ30"/>
    <mergeCell ref="Q12:V12"/>
    <mergeCell ref="W12:AJ12"/>
    <mergeCell ref="A14:B30"/>
    <mergeCell ref="C14:J14"/>
    <mergeCell ref="K14:AJ14"/>
    <mergeCell ref="C15:J16"/>
    <mergeCell ref="K15:AJ16"/>
    <mergeCell ref="C17:J19"/>
    <mergeCell ref="A3:AJ3"/>
    <mergeCell ref="A4:AJ4"/>
    <mergeCell ref="B6:E6"/>
    <mergeCell ref="F6:T6"/>
    <mergeCell ref="B7:E7"/>
    <mergeCell ref="F7:T7"/>
  </mergeCells>
  <phoneticPr fontId="4"/>
  <printOptions horizontalCentered="1"/>
  <pageMargins left="0.59055118110236227" right="0.39370078740157483"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別記様式第0号</vt:lpstr>
      <vt:lpstr>（様式第1号）自己採点表及び評価点算定一覧表</vt:lpstr>
      <vt:lpstr>様式第2号</vt:lpstr>
      <vt:lpstr>様式第3号</vt:lpstr>
      <vt:lpstr>様式第4号</vt:lpstr>
      <vt:lpstr>様式第6号</vt:lpstr>
      <vt:lpstr>様式第7号</vt:lpstr>
      <vt:lpstr>様式第9号</vt:lpstr>
      <vt:lpstr>様式第9号（橋梁上部工事）</vt:lpstr>
      <vt:lpstr>様式第14号</vt:lpstr>
      <vt:lpstr>様式第15号</vt:lpstr>
      <vt:lpstr>様式第16-1号</vt:lpstr>
      <vt:lpstr>様式第17号</vt:lpstr>
      <vt:lpstr>様式第18号</vt:lpstr>
      <vt:lpstr>様式第20号</vt:lpstr>
      <vt:lpstr>'（様式第1号）自己採点表及び評価点算定一覧表'!Print_Area</vt:lpstr>
      <vt:lpstr>別記様式第0号!Print_Area</vt:lpstr>
      <vt:lpstr>様式第14号!Print_Area</vt:lpstr>
      <vt:lpstr>様式第15号!Print_Area</vt:lpstr>
      <vt:lpstr>'様式第16-1号'!Print_Area</vt:lpstr>
      <vt:lpstr>様式第17号!Print_Area</vt:lpstr>
      <vt:lpstr>様式第18号!Print_Area</vt:lpstr>
      <vt:lpstr>様式第20号!Print_Area</vt:lpstr>
      <vt:lpstr>様式第2号!Print_Area</vt:lpstr>
      <vt:lpstr>様式第3号!Print_Area</vt:lpstr>
      <vt:lpstr>様式第4号!Print_Area</vt:lpstr>
      <vt:lpstr>様式第6号!Print_Area</vt:lpstr>
      <vt:lpstr>様式第7号!Print_Area</vt:lpstr>
      <vt:lpstr>様式第9号!Print_Area</vt:lpstr>
      <vt:lpstr>'様式第9号（橋梁上部工事）'!Print_Area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2026-09-03T01:50:04Z</dcterms:modified>
</cp:coreProperties>
</file>