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defaultThemeVersion="124226"/>
  <xr:revisionPtr revIDLastSave="0" documentId="13_ncr:1_{E6DA742B-262C-4EFF-95C9-0971247E8C7D}" xr6:coauthVersionLast="47" xr6:coauthVersionMax="47" xr10:uidLastSave="{00000000-0000-0000-0000-000000000000}"/>
  <bookViews>
    <workbookView xWindow="-120" yWindow="-120" windowWidth="29040" windowHeight="15720" activeTab="1" xr2:uid="{00000000-000D-0000-FFFF-FFFF00000000}"/>
  </bookViews>
  <sheets>
    <sheet name="別記様式第0号" sheetId="4" r:id="rId1"/>
    <sheet name="（様式第1号）自己採点表及び評価点算定一覧表" sheetId="24" r:id="rId2"/>
    <sheet name="様式第2号" sheetId="5" r:id="rId3"/>
    <sheet name="様式第3号" sheetId="6" r:id="rId4"/>
    <sheet name="様式第4号" sheetId="7" r:id="rId5"/>
    <sheet name="様式第6号" sheetId="8" r:id="rId6"/>
    <sheet name="様式第7号" sheetId="9" r:id="rId7"/>
    <sheet name="様式第9号" sheetId="20" r:id="rId8"/>
    <sheet name="様式第9号（橋梁上部工事）" sheetId="21" r:id="rId9"/>
    <sheet name="様式第14号" sheetId="10" r:id="rId10"/>
    <sheet name="様式第15号" sheetId="11" r:id="rId11"/>
    <sheet name="様式第16-1号" sheetId="12" r:id="rId12"/>
    <sheet name="様式第17号" sheetId="16" r:id="rId13"/>
    <sheet name="様式第18号" sheetId="18" r:id="rId14"/>
    <sheet name="様式第20号" sheetId="23" r:id="rId15"/>
  </sheets>
  <definedNames>
    <definedName name="_xlnm._FilterDatabase" localSheetId="1" hidden="1">'（様式第1号）自己採点表及び評価点算定一覧表'!$A$1:$N$9</definedName>
    <definedName name="_xlnm.Print_Area" localSheetId="1">'（様式第1号）自己採点表及び評価点算定一覧表'!$C$1:$N$70</definedName>
    <definedName name="_xlnm.Print_Area" localSheetId="0">別記様式第0号!$A$2:$T$44</definedName>
    <definedName name="_xlnm.Print_Area" localSheetId="9">様式第14号!$A$1:$AI$48</definedName>
    <definedName name="_xlnm.Print_Area" localSheetId="10">様式第15号!$A$1:$AI$52</definedName>
    <definedName name="_xlnm.Print_Area" localSheetId="11">'様式第16-1号'!$A$1:$AI$41</definedName>
    <definedName name="_xlnm.Print_Area" localSheetId="12">様式第17号!$A$1:$AI$33</definedName>
    <definedName name="_xlnm.Print_Area" localSheetId="13">様式第18号!$A$1:$AJ$58</definedName>
    <definedName name="_xlnm.Print_Area" localSheetId="14">様式第20号!$A$1:$AJ$45</definedName>
    <definedName name="_xlnm.Print_Area" localSheetId="2">様式第2号!$A$1:$L$33</definedName>
    <definedName name="_xlnm.Print_Area" localSheetId="3">様式第3号!$A$1:$AI$49</definedName>
    <definedName name="_xlnm.Print_Area" localSheetId="4">様式第4号!$A$1:$AI$65</definedName>
    <definedName name="_xlnm.Print_Area" localSheetId="5">様式第6号!$A$1:$AJ$47</definedName>
    <definedName name="_xlnm.Print_Area" localSheetId="6">様式第7号!$A$1:$AI$53</definedName>
    <definedName name="_xlnm.Print_Area" localSheetId="7">様式第9号!$A$1:$AI$34</definedName>
    <definedName name="_xlnm.Print_Area" localSheetId="8">'様式第9号（橋梁上部工事）'!$A$1:$AI$34</definedName>
    <definedName name="イベント名" localSheetId="10">#REF!</definedName>
    <definedName name="イベント名" localSheetId="11">#REF!</definedName>
    <definedName name="イベント名" localSheetId="12">#REF!</definedName>
    <definedName name="イベント名" localSheetId="13">#REF!</definedName>
    <definedName name="イベント名" localSheetId="14">#REF!</definedName>
    <definedName name="イベント名" localSheetId="7">#REF!</definedName>
    <definedName name="イベント名" localSheetId="8">#REF!</definedName>
    <definedName name="イベント名">#REF!</definedName>
    <definedName name="下請次数の制限" localSheetId="10">#REF!</definedName>
    <definedName name="下請次数の制限" localSheetId="11">#REF!</definedName>
    <definedName name="下請次数の制限" localSheetId="12">#REF!</definedName>
    <definedName name="下請次数の制限" localSheetId="13">#REF!</definedName>
    <definedName name="下請次数の制限" localSheetId="14">#REF!</definedName>
    <definedName name="下請次数の制限" localSheetId="7">#REF!</definedName>
    <definedName name="下請次数の制限" localSheetId="8">#REF!</definedName>
    <definedName name="下請次数の制限">#REF!</definedName>
    <definedName name="基幹技能者" localSheetId="10">#REF!</definedName>
    <definedName name="基幹技能者" localSheetId="11">#REF!</definedName>
    <definedName name="基幹技能者" localSheetId="12">#REF!</definedName>
    <definedName name="基幹技能者" localSheetId="13">#REF!</definedName>
    <definedName name="基幹技能者" localSheetId="14">#REF!</definedName>
    <definedName name="基幹技能者" localSheetId="7">#REF!</definedName>
    <definedName name="基幹技能者" localSheetId="8">#REF!</definedName>
    <definedName name="基幹技能者">#REF!</definedName>
    <definedName name="建設業許可1" localSheetId="10">#REF!</definedName>
    <definedName name="建設業許可1" localSheetId="11">#REF!</definedName>
    <definedName name="建設業許可1" localSheetId="12">#REF!</definedName>
    <definedName name="建設業許可1" localSheetId="13">#REF!</definedName>
    <definedName name="建設業許可1" localSheetId="14">#REF!</definedName>
    <definedName name="建設業許可1" localSheetId="7">#REF!</definedName>
    <definedName name="建設業許可1" localSheetId="8">#REF!</definedName>
    <definedName name="建設業許可1">#REF!</definedName>
    <definedName name="建設業許可2" localSheetId="10">#REF!</definedName>
    <definedName name="建設業許可2" localSheetId="11">#REF!</definedName>
    <definedName name="建設業許可2" localSheetId="12">#REF!</definedName>
    <definedName name="建設業許可2" localSheetId="13">#REF!</definedName>
    <definedName name="建設業許可2" localSheetId="14">#REF!</definedName>
    <definedName name="建設業許可2" localSheetId="7">#REF!</definedName>
    <definedName name="建設業許可2" localSheetId="8">#REF!</definedName>
    <definedName name="建設業許可2">#REF!</definedName>
    <definedName name="山地防災ヘルパー" localSheetId="10">#REF!</definedName>
    <definedName name="山地防災ヘルパー" localSheetId="11">#REF!</definedName>
    <definedName name="山地防災ヘルパー" localSheetId="12">#REF!</definedName>
    <definedName name="山地防災ヘルパー" localSheetId="13">#REF!</definedName>
    <definedName name="山地防災ヘルパー" localSheetId="14">#REF!</definedName>
    <definedName name="山地防災ヘルパー" localSheetId="7">#REF!</definedName>
    <definedName name="山地防災ヘルパー" localSheetId="8">#REF!</definedName>
    <definedName name="山地防災ヘルパー">#REF!</definedName>
    <definedName name="施工実績1" localSheetId="10">#REF!</definedName>
    <definedName name="施工実績1" localSheetId="11">#REF!</definedName>
    <definedName name="施工実績1" localSheetId="12">#REF!</definedName>
    <definedName name="施工実績1" localSheetId="13">#REF!</definedName>
    <definedName name="施工実績1" localSheetId="14">#REF!</definedName>
    <definedName name="施工実績1" localSheetId="7">#REF!</definedName>
    <definedName name="施工実績1" localSheetId="8">#REF!</definedName>
    <definedName name="施工実績1">#REF!</definedName>
    <definedName name="施工実績2" localSheetId="10">#REF!</definedName>
    <definedName name="施工実績2" localSheetId="11">#REF!</definedName>
    <definedName name="施工実績2" localSheetId="12">#REF!</definedName>
    <definedName name="施工実績2" localSheetId="13">#REF!</definedName>
    <definedName name="施工実績2" localSheetId="14">#REF!</definedName>
    <definedName name="施工実績2" localSheetId="7">#REF!</definedName>
    <definedName name="施工実績2" localSheetId="8">#REF!</definedName>
    <definedName name="施工実績2">#REF!</definedName>
    <definedName name="資格A" localSheetId="10">#REF!</definedName>
    <definedName name="資格A" localSheetId="11">#REF!</definedName>
    <definedName name="資格A" localSheetId="12">#REF!</definedName>
    <definedName name="資格A" localSheetId="13">#REF!</definedName>
    <definedName name="資格A" localSheetId="14">#REF!</definedName>
    <definedName name="資格A" localSheetId="7">#REF!</definedName>
    <definedName name="資格A" localSheetId="8">#REF!</definedName>
    <definedName name="資格A">#REF!</definedName>
    <definedName name="資格B" localSheetId="10">#REF!</definedName>
    <definedName name="資格B" localSheetId="11">#REF!</definedName>
    <definedName name="資格B" localSheetId="12">#REF!</definedName>
    <definedName name="資格B" localSheetId="13">#REF!</definedName>
    <definedName name="資格B" localSheetId="14">#REF!</definedName>
    <definedName name="資格B" localSheetId="7">#REF!</definedName>
    <definedName name="資格B" localSheetId="8">#REF!</definedName>
    <definedName name="資格B">#REF!</definedName>
    <definedName name="資格取得年月日" localSheetId="10">#REF!</definedName>
    <definedName name="資格取得年月日" localSheetId="11">#REF!</definedName>
    <definedName name="資格取得年月日" localSheetId="12">#REF!</definedName>
    <definedName name="資格取得年月日" localSheetId="13">#REF!</definedName>
    <definedName name="資格取得年月日" localSheetId="14">#REF!</definedName>
    <definedName name="資格取得年月日" localSheetId="7">#REF!</definedName>
    <definedName name="資格取得年月日" localSheetId="8">#REF!</definedName>
    <definedName name="資格取得年月日">#REF!</definedName>
    <definedName name="実施体制拠点" localSheetId="10">#REF!</definedName>
    <definedName name="実施体制拠点" localSheetId="11">#REF!</definedName>
    <definedName name="実施体制拠点" localSheetId="12">#REF!</definedName>
    <definedName name="実施体制拠点" localSheetId="13">#REF!</definedName>
    <definedName name="実施体制拠点" localSheetId="14">#REF!</definedName>
    <definedName name="実施体制拠点" localSheetId="7">#REF!</definedName>
    <definedName name="実施体制拠点" localSheetId="8">#REF!</definedName>
    <definedName name="実施体制拠点">#REF!</definedName>
    <definedName name="受注形態" localSheetId="10">#REF!</definedName>
    <definedName name="受注形態" localSheetId="11">#REF!</definedName>
    <definedName name="受注形態" localSheetId="12">#REF!</definedName>
    <definedName name="受注形態" localSheetId="13">#REF!</definedName>
    <definedName name="受注形態" localSheetId="14">#REF!</definedName>
    <definedName name="受注形態" localSheetId="7">#REF!</definedName>
    <definedName name="受注形態" localSheetId="8">#REF!</definedName>
    <definedName name="受注形態">#REF!</definedName>
    <definedName name="振興局名" localSheetId="10">#REF!</definedName>
    <definedName name="振興局名" localSheetId="11">#REF!</definedName>
    <definedName name="振興局名" localSheetId="12">#REF!</definedName>
    <definedName name="振興局名" localSheetId="13">#REF!</definedName>
    <definedName name="振興局名" localSheetId="14">#REF!</definedName>
    <definedName name="振興局名" localSheetId="7">#REF!</definedName>
    <definedName name="振興局名" localSheetId="8">#REF!</definedName>
    <definedName name="振興局名">#REF!</definedName>
    <definedName name="地域産業担い手" localSheetId="10">#REF!</definedName>
    <definedName name="地域産業担い手" localSheetId="11">#REF!</definedName>
    <definedName name="地域産業担い手" localSheetId="12">#REF!</definedName>
    <definedName name="地域産業担い手" localSheetId="13">#REF!</definedName>
    <definedName name="地域産業担い手" localSheetId="14">#REF!</definedName>
    <definedName name="地域産業担い手" localSheetId="7">#REF!</definedName>
    <definedName name="地域産業担い手" localSheetId="8">#REF!</definedName>
    <definedName name="地域産業担い手">#REF!</definedName>
    <definedName name="道守の雇用" localSheetId="10">#REF!</definedName>
    <definedName name="道守の雇用" localSheetId="11">#REF!</definedName>
    <definedName name="道守の雇用" localSheetId="12">#REF!</definedName>
    <definedName name="道守の雇用" localSheetId="13">#REF!</definedName>
    <definedName name="道守の雇用" localSheetId="14">#REF!</definedName>
    <definedName name="道守の雇用" localSheetId="7">#REF!</definedName>
    <definedName name="道守の雇用" localSheetId="8">#REF!</definedName>
    <definedName name="道守の雇用">#REF!</definedName>
    <definedName name="道守の種別" localSheetId="10">#REF!</definedName>
    <definedName name="道守の種別" localSheetId="11">#REF!</definedName>
    <definedName name="道守の種別" localSheetId="12">#REF!</definedName>
    <definedName name="道守の種別" localSheetId="13">#REF!</definedName>
    <definedName name="道守の種別" localSheetId="14">#REF!</definedName>
    <definedName name="道守の種別" localSheetId="7">#REF!</definedName>
    <definedName name="道守の種別" localSheetId="8">#REF!</definedName>
    <definedName name="道守の種別">#REF!</definedName>
    <definedName name="表彰1" localSheetId="10">#REF!</definedName>
    <definedName name="表彰1" localSheetId="11">#REF!</definedName>
    <definedName name="表彰1" localSheetId="12">#REF!</definedName>
    <definedName name="表彰1" localSheetId="13">#REF!</definedName>
    <definedName name="表彰1" localSheetId="14">#REF!</definedName>
    <definedName name="表彰1" localSheetId="7">#REF!</definedName>
    <definedName name="表彰1" localSheetId="8">#REF!</definedName>
    <definedName name="表彰1">#REF!</definedName>
    <definedName name="表彰2" localSheetId="10">#REF!</definedName>
    <definedName name="表彰2" localSheetId="11">#REF!</definedName>
    <definedName name="表彰2" localSheetId="12">#REF!</definedName>
    <definedName name="表彰2" localSheetId="13">#REF!</definedName>
    <definedName name="表彰2" localSheetId="14">#REF!</definedName>
    <definedName name="表彰2" localSheetId="7">#REF!</definedName>
    <definedName name="表彰2" localSheetId="8">#REF!</definedName>
    <definedName name="表彰2">#REF!</definedName>
    <definedName name="労務賃金支払い" localSheetId="10">#REF!</definedName>
    <definedName name="労務賃金支払い" localSheetId="11">#REF!</definedName>
    <definedName name="労務賃金支払い" localSheetId="12">#REF!</definedName>
    <definedName name="労務賃金支払い" localSheetId="13">#REF!</definedName>
    <definedName name="労務賃金支払い" localSheetId="14">#REF!</definedName>
    <definedName name="労務賃金支払い" localSheetId="7">#REF!</definedName>
    <definedName name="労務賃金支払い" localSheetId="8">#REF!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B122" i="24" l="1"/>
  <c r="BB121" i="24"/>
  <c r="BB120" i="24"/>
  <c r="BB119" i="24"/>
  <c r="BB118" i="24"/>
  <c r="BB117" i="24"/>
  <c r="BB116" i="24"/>
  <c r="BB115" i="24"/>
  <c r="BB114" i="24"/>
  <c r="BB113" i="24"/>
  <c r="BB112" i="24"/>
  <c r="BB111" i="24"/>
  <c r="BB110" i="24"/>
  <c r="BB109" i="24"/>
  <c r="BB108" i="24"/>
  <c r="BB107" i="24"/>
  <c r="BB106" i="24"/>
  <c r="BB105" i="24"/>
  <c r="BB104" i="24"/>
  <c r="BB103" i="24"/>
  <c r="BB102" i="24"/>
  <c r="BB101" i="24"/>
  <c r="BB100" i="24"/>
  <c r="BB99" i="24"/>
  <c r="BB98" i="24"/>
  <c r="BB97" i="24"/>
  <c r="BB96" i="24"/>
  <c r="BB95" i="24"/>
  <c r="BB94" i="24"/>
  <c r="BB93" i="24"/>
  <c r="BB92" i="24"/>
  <c r="BB91" i="24"/>
  <c r="BB90" i="24"/>
  <c r="I67" i="24"/>
  <c r="H67" i="24" s="1"/>
  <c r="I66" i="24"/>
  <c r="H66" i="24" s="1"/>
  <c r="K65" i="24"/>
  <c r="K64" i="24"/>
  <c r="I64" i="24"/>
  <c r="H64" i="24" s="1"/>
  <c r="K63" i="24"/>
  <c r="K62" i="24"/>
  <c r="I62" i="24"/>
  <c r="H62" i="24" s="1"/>
  <c r="K61" i="24"/>
  <c r="K60" i="24"/>
  <c r="I60" i="24"/>
  <c r="K59" i="24"/>
  <c r="I59" i="24"/>
  <c r="K58" i="24"/>
  <c r="K57" i="24"/>
  <c r="I57" i="24"/>
  <c r="H57" i="24" s="1"/>
  <c r="K56" i="24"/>
  <c r="K55" i="24"/>
  <c r="I55" i="24"/>
  <c r="K54" i="24"/>
  <c r="I54" i="24"/>
  <c r="K53" i="24"/>
  <c r="K52" i="24"/>
  <c r="I52" i="24"/>
  <c r="K51" i="24"/>
  <c r="I51" i="24"/>
  <c r="K50" i="24"/>
  <c r="K49" i="24"/>
  <c r="I49" i="24"/>
  <c r="H49" i="24" s="1"/>
  <c r="K48" i="24"/>
  <c r="K47" i="24"/>
  <c r="I47" i="24"/>
  <c r="H47" i="24" s="1"/>
  <c r="K46" i="24"/>
  <c r="K45" i="24"/>
  <c r="I45" i="24"/>
  <c r="K44" i="24"/>
  <c r="I44" i="24"/>
  <c r="K43" i="24"/>
  <c r="I43" i="24"/>
  <c r="K42" i="24"/>
  <c r="K41" i="24"/>
  <c r="I41" i="24"/>
  <c r="I40" i="24"/>
  <c r="K39" i="24"/>
  <c r="I39" i="24"/>
  <c r="K38" i="24"/>
  <c r="K37" i="24"/>
  <c r="I37" i="24"/>
  <c r="K36" i="24"/>
  <c r="I36" i="24"/>
  <c r="K35" i="24"/>
  <c r="K34" i="24"/>
  <c r="I34" i="24"/>
  <c r="K33" i="24"/>
  <c r="I33" i="24"/>
  <c r="H33" i="24" s="1"/>
  <c r="K32" i="24"/>
  <c r="K31" i="24"/>
  <c r="I31" i="24"/>
  <c r="K30" i="24"/>
  <c r="I30" i="24"/>
  <c r="K29" i="24"/>
  <c r="K28" i="24"/>
  <c r="I28" i="24"/>
  <c r="K27" i="24"/>
  <c r="I27" i="24"/>
  <c r="H27" i="24" s="1"/>
  <c r="K26" i="24"/>
  <c r="K25" i="24"/>
  <c r="I25" i="24"/>
  <c r="K24" i="24"/>
  <c r="I24" i="24"/>
  <c r="K23" i="24"/>
  <c r="I23" i="24"/>
  <c r="K22" i="24"/>
  <c r="I22" i="24"/>
  <c r="K21" i="24"/>
  <c r="I21" i="24"/>
  <c r="K20" i="24"/>
  <c r="I20" i="24"/>
  <c r="K19" i="24"/>
  <c r="I19" i="24"/>
  <c r="H36" i="24" l="1"/>
  <c r="H51" i="24"/>
  <c r="H59" i="24"/>
  <c r="H30" i="24"/>
  <c r="H39" i="24"/>
  <c r="H54" i="24"/>
  <c r="H43" i="24"/>
  <c r="K68" i="24"/>
  <c r="H19" i="24"/>
  <c r="F21" i="24" s="1"/>
  <c r="F22" i="24"/>
  <c r="F23" i="24"/>
  <c r="F25" i="24"/>
  <c r="F24" i="24" l="1"/>
  <c r="H68" i="24"/>
  <c r="W12" i="23"/>
  <c r="F10" i="23"/>
  <c r="F9" i="23"/>
  <c r="F8" i="23"/>
  <c r="F7" i="23"/>
  <c r="F6" i="23"/>
  <c r="V11" i="21" l="1"/>
  <c r="F9" i="21"/>
  <c r="F8" i="21"/>
  <c r="F7" i="21"/>
  <c r="F6" i="21"/>
  <c r="F5" i="21"/>
  <c r="V11" i="20"/>
  <c r="F9" i="20"/>
  <c r="F8" i="20"/>
  <c r="F7" i="20"/>
  <c r="F6" i="20"/>
  <c r="F5" i="20"/>
  <c r="C6" i="5" l="1"/>
  <c r="C5" i="5"/>
  <c r="V11" i="18" l="1"/>
  <c r="F9" i="18"/>
  <c r="F8" i="18"/>
  <c r="F7" i="18"/>
  <c r="F6" i="18"/>
  <c r="F5" i="18"/>
  <c r="V12" i="16"/>
  <c r="F10" i="16"/>
  <c r="F9" i="16"/>
  <c r="F8" i="16"/>
  <c r="F7" i="16"/>
  <c r="F6" i="16"/>
  <c r="V11" i="12" l="1"/>
  <c r="F9" i="12"/>
  <c r="F8" i="12"/>
  <c r="F7" i="12"/>
  <c r="F6" i="12"/>
  <c r="F5" i="12"/>
  <c r="V11" i="11"/>
  <c r="F9" i="11"/>
  <c r="F8" i="11"/>
  <c r="F7" i="11"/>
  <c r="F6" i="11"/>
  <c r="F5" i="11"/>
  <c r="V11" i="10" l="1"/>
  <c r="F9" i="10"/>
  <c r="F8" i="10"/>
  <c r="F7" i="10"/>
  <c r="F6" i="10"/>
  <c r="F5" i="10"/>
  <c r="V11" i="9"/>
  <c r="F9" i="9"/>
  <c r="F8" i="9"/>
  <c r="F7" i="9"/>
  <c r="F6" i="9"/>
  <c r="F5" i="9"/>
  <c r="W12" i="8"/>
  <c r="F10" i="8"/>
  <c r="F9" i="8"/>
  <c r="F8" i="8"/>
  <c r="F7" i="8"/>
  <c r="F6" i="8"/>
  <c r="V11" i="7"/>
  <c r="F9" i="7"/>
  <c r="F8" i="7"/>
  <c r="F7" i="7"/>
  <c r="F6" i="7"/>
  <c r="F5" i="7"/>
  <c r="V11" i="6"/>
  <c r="F9" i="6"/>
  <c r="F8" i="6"/>
  <c r="F7" i="6"/>
  <c r="F6" i="6"/>
  <c r="F5" i="6"/>
  <c r="I25" i="5"/>
  <c r="F25" i="5"/>
  <c r="K25" i="5" s="1"/>
  <c r="L11" i="5"/>
  <c r="K11" i="5"/>
  <c r="J11" i="5"/>
  <c r="I11" i="5"/>
  <c r="I9" i="5"/>
  <c r="C9" i="5"/>
  <c r="C8" i="5"/>
  <c r="C7" i="5"/>
  <c r="C1" i="4"/>
  <c r="B1" i="4"/>
  <c r="A1" i="4"/>
</calcChain>
</file>

<file path=xl/sharedStrings.xml><?xml version="1.0" encoding="utf-8"?>
<sst xmlns="http://schemas.openxmlformats.org/spreadsheetml/2006/main" count="1507" uniqueCount="739">
  <si>
    <t>殿</t>
    <rPh sb="0" eb="1">
      <t>ドノ</t>
    </rPh>
    <phoneticPr fontId="6"/>
  </si>
  <si>
    <t>住所</t>
    <rPh sb="0" eb="1">
      <t>ジュウ</t>
    </rPh>
    <rPh sb="1" eb="2">
      <t>ショ</t>
    </rPh>
    <phoneticPr fontId="6"/>
  </si>
  <si>
    <t>：</t>
    <phoneticPr fontId="6"/>
  </si>
  <si>
    <t>：</t>
    <phoneticPr fontId="6"/>
  </si>
  <si>
    <t>知事</t>
    <rPh sb="0" eb="2">
      <t>チジ</t>
    </rPh>
    <phoneticPr fontId="6"/>
  </si>
  <si>
    <t>特－</t>
    <rPh sb="0" eb="1">
      <t>トク</t>
    </rPh>
    <phoneticPr fontId="6"/>
  </si>
  <si>
    <t>号</t>
    <rPh sb="0" eb="1">
      <t>ゴウ</t>
    </rPh>
    <phoneticPr fontId="6"/>
  </si>
  <si>
    <t>大臣</t>
    <rPh sb="0" eb="2">
      <t>ダイジン</t>
    </rPh>
    <phoneticPr fontId="6"/>
  </si>
  <si>
    <t>般－</t>
    <rPh sb="0" eb="1">
      <t>ハン</t>
    </rPh>
    <phoneticPr fontId="6"/>
  </si>
  <si>
    <t>　下記工事に係る技術資料の一括提出について申請します。</t>
    <rPh sb="1" eb="3">
      <t>カキ</t>
    </rPh>
    <rPh sb="3" eb="5">
      <t>コウジ</t>
    </rPh>
    <rPh sb="6" eb="7">
      <t>カカ</t>
    </rPh>
    <rPh sb="8" eb="10">
      <t>ギジュツ</t>
    </rPh>
    <rPh sb="10" eb="12">
      <t>シリョウ</t>
    </rPh>
    <rPh sb="13" eb="15">
      <t>イッカツ</t>
    </rPh>
    <rPh sb="15" eb="17">
      <t>テイシュツ</t>
    </rPh>
    <rPh sb="21" eb="23">
      <t>シンセイ</t>
    </rPh>
    <phoneticPr fontId="6"/>
  </si>
  <si>
    <t>記</t>
    <rPh sb="0" eb="1">
      <t>キ</t>
    </rPh>
    <phoneticPr fontId="6"/>
  </si>
  <si>
    <t>入札公告日</t>
    <rPh sb="0" eb="2">
      <t>ニュウサツ</t>
    </rPh>
    <rPh sb="2" eb="4">
      <t>コウコク</t>
    </rPh>
    <rPh sb="4" eb="5">
      <t>ビ</t>
    </rPh>
    <phoneticPr fontId="6"/>
  </si>
  <si>
    <t>：</t>
    <phoneticPr fontId="6"/>
  </si>
  <si>
    <t>令和　　年　月　日</t>
    <rPh sb="0" eb="1">
      <t>レイ</t>
    </rPh>
    <rPh sb="1" eb="2">
      <t>ワ</t>
    </rPh>
    <rPh sb="4" eb="5">
      <t>ネン</t>
    </rPh>
    <rPh sb="6" eb="7">
      <t>ツキ</t>
    </rPh>
    <rPh sb="8" eb="9">
      <t>ヒ</t>
    </rPh>
    <phoneticPr fontId="6"/>
  </si>
  <si>
    <t>工事①</t>
    <rPh sb="0" eb="2">
      <t>コウジ</t>
    </rPh>
    <phoneticPr fontId="6"/>
  </si>
  <si>
    <t>工事番号</t>
    <phoneticPr fontId="6"/>
  </si>
  <si>
    <t>：</t>
    <phoneticPr fontId="6"/>
  </si>
  <si>
    <t>工事名</t>
    <phoneticPr fontId="6"/>
  </si>
  <si>
    <t>工事②</t>
    <rPh sb="0" eb="2">
      <t>コウジ</t>
    </rPh>
    <phoneticPr fontId="6"/>
  </si>
  <si>
    <t>工事③</t>
    <rPh sb="0" eb="2">
      <t>コウジ</t>
    </rPh>
    <phoneticPr fontId="6"/>
  </si>
  <si>
    <t>工事④</t>
    <rPh sb="0" eb="2">
      <t>コウジ</t>
    </rPh>
    <phoneticPr fontId="6"/>
  </si>
  <si>
    <t>工事⑤</t>
    <rPh sb="0" eb="2">
      <t>コウジ</t>
    </rPh>
    <phoneticPr fontId="6"/>
  </si>
  <si>
    <t>（注意事項）</t>
    <rPh sb="1" eb="3">
      <t>チュウイ</t>
    </rPh>
    <rPh sb="3" eb="5">
      <t>ジコウ</t>
    </rPh>
    <phoneticPr fontId="6"/>
  </si>
  <si>
    <t>　・一括提出を希望する工事番号及び工事名をすべて記載すること。</t>
    <rPh sb="2" eb="4">
      <t>イッカツ</t>
    </rPh>
    <rPh sb="4" eb="6">
      <t>テイシュツ</t>
    </rPh>
    <rPh sb="7" eb="9">
      <t>キボウ</t>
    </rPh>
    <rPh sb="11" eb="13">
      <t>コウジ</t>
    </rPh>
    <rPh sb="13" eb="15">
      <t>バンゴウ</t>
    </rPh>
    <rPh sb="15" eb="16">
      <t>オヨ</t>
    </rPh>
    <rPh sb="17" eb="19">
      <t>コウジ</t>
    </rPh>
    <rPh sb="19" eb="20">
      <t>メイ</t>
    </rPh>
    <rPh sb="24" eb="26">
      <t>キサイ</t>
    </rPh>
    <phoneticPr fontId="6"/>
  </si>
  <si>
    <t>　・記載がない工事案件の審査に係る技術資料には使用できない。</t>
    <rPh sb="2" eb="4">
      <t>キサイ</t>
    </rPh>
    <rPh sb="7" eb="9">
      <t>コウジ</t>
    </rPh>
    <rPh sb="9" eb="11">
      <t>アンケン</t>
    </rPh>
    <rPh sb="12" eb="14">
      <t>シンサ</t>
    </rPh>
    <rPh sb="15" eb="16">
      <t>カカ</t>
    </rPh>
    <rPh sb="17" eb="19">
      <t>ギジュツ</t>
    </rPh>
    <rPh sb="19" eb="21">
      <t>シリョウ</t>
    </rPh>
    <rPh sb="23" eb="25">
      <t>シヨウ</t>
    </rPh>
    <phoneticPr fontId="6"/>
  </si>
  <si>
    <t>工 事 成 績 評 定 評 価 対 象 工 事 資 料</t>
    <rPh sb="0" eb="1">
      <t>コウ</t>
    </rPh>
    <rPh sb="2" eb="3">
      <t>コト</t>
    </rPh>
    <rPh sb="4" eb="5">
      <t>シゲル</t>
    </rPh>
    <rPh sb="6" eb="7">
      <t>イサオ</t>
    </rPh>
    <rPh sb="8" eb="9">
      <t>ヒョウ</t>
    </rPh>
    <rPh sb="10" eb="11">
      <t>テイ</t>
    </rPh>
    <rPh sb="12" eb="13">
      <t>ヒョウ</t>
    </rPh>
    <rPh sb="14" eb="15">
      <t>アタイ</t>
    </rPh>
    <rPh sb="16" eb="17">
      <t>タイ</t>
    </rPh>
    <rPh sb="18" eb="19">
      <t>ゾウ</t>
    </rPh>
    <rPh sb="20" eb="21">
      <t>コウ</t>
    </rPh>
    <rPh sb="22" eb="23">
      <t>コト</t>
    </rPh>
    <rPh sb="24" eb="25">
      <t>シ</t>
    </rPh>
    <rPh sb="26" eb="27">
      <t>リョウ</t>
    </rPh>
    <phoneticPr fontId="6"/>
  </si>
  <si>
    <t>工事名①：</t>
    <rPh sb="0" eb="1">
      <t>コウ</t>
    </rPh>
    <rPh sb="1" eb="2">
      <t>コト</t>
    </rPh>
    <rPh sb="2" eb="3">
      <t>メイ</t>
    </rPh>
    <phoneticPr fontId="6"/>
  </si>
  <si>
    <t>工事名②：</t>
    <rPh sb="0" eb="1">
      <t>コウ</t>
    </rPh>
    <rPh sb="1" eb="2">
      <t>コト</t>
    </rPh>
    <rPh sb="2" eb="3">
      <t>メイ</t>
    </rPh>
    <phoneticPr fontId="6"/>
  </si>
  <si>
    <t>工事名③：</t>
    <rPh sb="0" eb="1">
      <t>コウ</t>
    </rPh>
    <rPh sb="1" eb="2">
      <t>コト</t>
    </rPh>
    <rPh sb="2" eb="3">
      <t>メイ</t>
    </rPh>
    <phoneticPr fontId="6"/>
  </si>
  <si>
    <t>工事名④：</t>
    <rPh sb="0" eb="1">
      <t>コウ</t>
    </rPh>
    <rPh sb="1" eb="2">
      <t>コト</t>
    </rPh>
    <rPh sb="2" eb="3">
      <t>メイ</t>
    </rPh>
    <phoneticPr fontId="6"/>
  </si>
  <si>
    <t>工事名⑤：</t>
    <rPh sb="0" eb="1">
      <t>コウ</t>
    </rPh>
    <rPh sb="1" eb="2">
      <t>コト</t>
    </rPh>
    <rPh sb="2" eb="3">
      <t>メイ</t>
    </rPh>
    <phoneticPr fontId="6"/>
  </si>
  <si>
    <t>商号又は名称：</t>
    <rPh sb="0" eb="2">
      <t>ショウゴウ</t>
    </rPh>
    <rPh sb="2" eb="3">
      <t>マタ</t>
    </rPh>
    <rPh sb="4" eb="6">
      <t>メイショウ</t>
    </rPh>
    <phoneticPr fontId="6"/>
  </si>
  <si>
    <t>発注業種：</t>
    <rPh sb="0" eb="2">
      <t>ハッチュウ</t>
    </rPh>
    <rPh sb="2" eb="4">
      <t>ギョウシュ</t>
    </rPh>
    <phoneticPr fontId="6"/>
  </si>
  <si>
    <t>業者番号(単体)：</t>
    <rPh sb="0" eb="1">
      <t>ギョウ</t>
    </rPh>
    <rPh sb="1" eb="2">
      <t>シャ</t>
    </rPh>
    <rPh sb="2" eb="4">
      <t>バンゴウ</t>
    </rPh>
    <rPh sb="5" eb="7">
      <t>タンタイ</t>
    </rPh>
    <phoneticPr fontId="6"/>
  </si>
  <si>
    <t>No</t>
    <phoneticPr fontId="6"/>
  </si>
  <si>
    <t>発注者名</t>
  </si>
  <si>
    <t>評価対象工事の
工事番号</t>
    <phoneticPr fontId="6"/>
  </si>
  <si>
    <t>評価対象工事の名称</t>
  </si>
  <si>
    <t>工事場所</t>
  </si>
  <si>
    <t>受注金額（円）</t>
    <rPh sb="0" eb="2">
      <t>ジュチュウ</t>
    </rPh>
    <rPh sb="5" eb="6">
      <t>エン</t>
    </rPh>
    <phoneticPr fontId="6"/>
  </si>
  <si>
    <t>工事期間</t>
  </si>
  <si>
    <t>業種</t>
    <rPh sb="0" eb="2">
      <t>ギョウシュ</t>
    </rPh>
    <phoneticPr fontId="6"/>
  </si>
  <si>
    <t>工事
成績</t>
    <rPh sb="0" eb="2">
      <t>コウジ</t>
    </rPh>
    <rPh sb="3" eb="5">
      <t>セイセキ</t>
    </rPh>
    <phoneticPr fontId="6"/>
  </si>
  <si>
    <t>受注形態</t>
  </si>
  <si>
    <t>共同企業体による受注の場合の請負者名</t>
  </si>
  <si>
    <t>共同企業体による受注の場合の業者番号
（経常JVのみ）</t>
    <rPh sb="20" eb="22">
      <t>ケイジョウ</t>
    </rPh>
    <phoneticPr fontId="6"/>
  </si>
  <si>
    <t>第  -  -   - -   号</t>
    <rPh sb="0" eb="1">
      <t>ダイ</t>
    </rPh>
    <rPh sb="16" eb="17">
      <t>ゴウ</t>
    </rPh>
    <phoneticPr fontId="6"/>
  </si>
  <si>
    <t>　　　　
(             )</t>
    <phoneticPr fontId="6"/>
  </si>
  <si>
    <t xml:space="preserve">H  .  .  
～H  .  .  </t>
    <phoneticPr fontId="6"/>
  </si>
  <si>
    <t>　　　　　　
(             )</t>
    <phoneticPr fontId="6"/>
  </si>
  <si>
    <t>対象工事件数</t>
    <rPh sb="0" eb="2">
      <t>タイショウ</t>
    </rPh>
    <rPh sb="2" eb="4">
      <t>コウジ</t>
    </rPh>
    <rPh sb="4" eb="6">
      <t>ケンスウ</t>
    </rPh>
    <phoneticPr fontId="6"/>
  </si>
  <si>
    <t>平均値</t>
    <rPh sb="0" eb="3">
      <t>ヘイキンチ</t>
    </rPh>
    <phoneticPr fontId="6"/>
  </si>
  <si>
    <t>↑小数第2位四捨五入</t>
    <rPh sb="1" eb="3">
      <t>ショウスウ</t>
    </rPh>
    <rPh sb="3" eb="4">
      <t>ダイ</t>
    </rPh>
    <rPh sb="5" eb="6">
      <t>イ</t>
    </rPh>
    <rPh sb="6" eb="10">
      <t>シシャゴニュウ</t>
    </rPh>
    <phoneticPr fontId="6"/>
  </si>
  <si>
    <t>土木一式工事</t>
    <rPh sb="0" eb="2">
      <t>ドボク</t>
    </rPh>
    <rPh sb="2" eb="3">
      <t>１</t>
    </rPh>
    <rPh sb="3" eb="4">
      <t>シキ</t>
    </rPh>
    <rPh sb="4" eb="6">
      <t>コウジ</t>
    </rPh>
    <phoneticPr fontId="6"/>
  </si>
  <si>
    <t>建築一式工事</t>
    <rPh sb="0" eb="2">
      <t>ケンチク</t>
    </rPh>
    <rPh sb="2" eb="3">
      <t>１</t>
    </rPh>
    <rPh sb="3" eb="4">
      <t>シキ</t>
    </rPh>
    <rPh sb="4" eb="6">
      <t>コウジ</t>
    </rPh>
    <phoneticPr fontId="6"/>
  </si>
  <si>
    <t>大工工事</t>
    <rPh sb="0" eb="2">
      <t>ダイク</t>
    </rPh>
    <rPh sb="2" eb="4">
      <t>コウジ</t>
    </rPh>
    <phoneticPr fontId="6"/>
  </si>
  <si>
    <t>左官工事</t>
    <rPh sb="0" eb="2">
      <t>サカン</t>
    </rPh>
    <rPh sb="2" eb="4">
      <t>コウジ</t>
    </rPh>
    <phoneticPr fontId="6"/>
  </si>
  <si>
    <t>とび･土工･ｺﾝｸﾘｰﾄ工事</t>
    <rPh sb="3" eb="4">
      <t>ド</t>
    </rPh>
    <rPh sb="4" eb="5">
      <t>コウ</t>
    </rPh>
    <rPh sb="12" eb="14">
      <t>コウジ</t>
    </rPh>
    <phoneticPr fontId="6"/>
  </si>
  <si>
    <t>石工事</t>
    <rPh sb="0" eb="1">
      <t>イシ</t>
    </rPh>
    <rPh sb="1" eb="3">
      <t>コウジ</t>
    </rPh>
    <phoneticPr fontId="6"/>
  </si>
  <si>
    <t>屋根工事</t>
    <rPh sb="0" eb="2">
      <t>ヤネ</t>
    </rPh>
    <rPh sb="2" eb="4">
      <t>コウジ</t>
    </rPh>
    <phoneticPr fontId="6"/>
  </si>
  <si>
    <t>電気工事</t>
    <rPh sb="0" eb="2">
      <t>デンキ</t>
    </rPh>
    <rPh sb="2" eb="4">
      <t>コウジ</t>
    </rPh>
    <phoneticPr fontId="6"/>
  </si>
  <si>
    <t>管工事</t>
    <rPh sb="0" eb="1">
      <t>カン</t>
    </rPh>
    <rPh sb="1" eb="3">
      <t>コウジ</t>
    </rPh>
    <phoneticPr fontId="6"/>
  </si>
  <si>
    <t>ﾀｲﾙ･れんが・ﾌﾞﾛｯｸ工事</t>
    <rPh sb="13" eb="15">
      <t>コウジ</t>
    </rPh>
    <phoneticPr fontId="6"/>
  </si>
  <si>
    <t>鋼構造物工事</t>
    <rPh sb="0" eb="1">
      <t>コウ</t>
    </rPh>
    <rPh sb="1" eb="4">
      <t>コウゾウブツ</t>
    </rPh>
    <rPh sb="4" eb="6">
      <t>コウジ</t>
    </rPh>
    <phoneticPr fontId="6"/>
  </si>
  <si>
    <t>鉄筋工事</t>
    <rPh sb="0" eb="2">
      <t>テッキン</t>
    </rPh>
    <rPh sb="2" eb="4">
      <t>コウジ</t>
    </rPh>
    <phoneticPr fontId="6"/>
  </si>
  <si>
    <t>ほ装工事</t>
    <rPh sb="1" eb="2">
      <t>ソウ</t>
    </rPh>
    <rPh sb="2" eb="4">
      <t>コウジ</t>
    </rPh>
    <phoneticPr fontId="6"/>
  </si>
  <si>
    <t>しゅんせつ</t>
    <phoneticPr fontId="6"/>
  </si>
  <si>
    <t>板金工事</t>
    <rPh sb="0" eb="2">
      <t>バンキン</t>
    </rPh>
    <rPh sb="2" eb="4">
      <t>コウジ</t>
    </rPh>
    <phoneticPr fontId="6"/>
  </si>
  <si>
    <t>ガラス工事</t>
    <rPh sb="3" eb="5">
      <t>コウジ</t>
    </rPh>
    <phoneticPr fontId="6"/>
  </si>
  <si>
    <t>塗装工事</t>
    <rPh sb="0" eb="2">
      <t>トソウ</t>
    </rPh>
    <rPh sb="2" eb="4">
      <t>コウジ</t>
    </rPh>
    <phoneticPr fontId="6"/>
  </si>
  <si>
    <t>防水工事</t>
    <rPh sb="0" eb="2">
      <t>ボウスイ</t>
    </rPh>
    <rPh sb="2" eb="4">
      <t>コウジ</t>
    </rPh>
    <phoneticPr fontId="6"/>
  </si>
  <si>
    <t>内装仕上工事</t>
    <rPh sb="0" eb="2">
      <t>ナイソウ</t>
    </rPh>
    <rPh sb="2" eb="4">
      <t>シア</t>
    </rPh>
    <rPh sb="4" eb="6">
      <t>コウジ</t>
    </rPh>
    <phoneticPr fontId="6"/>
  </si>
  <si>
    <t>機械器具設置工事</t>
    <rPh sb="0" eb="2">
      <t>キカイ</t>
    </rPh>
    <rPh sb="2" eb="4">
      <t>キグ</t>
    </rPh>
    <rPh sb="4" eb="6">
      <t>セッチ</t>
    </rPh>
    <rPh sb="6" eb="8">
      <t>コウジ</t>
    </rPh>
    <phoneticPr fontId="6"/>
  </si>
  <si>
    <t>熱絶縁工事</t>
    <rPh sb="0" eb="1">
      <t>ネツ</t>
    </rPh>
    <rPh sb="1" eb="3">
      <t>ゼツエン</t>
    </rPh>
    <rPh sb="3" eb="5">
      <t>コウジ</t>
    </rPh>
    <phoneticPr fontId="6"/>
  </si>
  <si>
    <t>電気通信工事</t>
    <rPh sb="0" eb="2">
      <t>デンキ</t>
    </rPh>
    <rPh sb="2" eb="4">
      <t>ツウシン</t>
    </rPh>
    <rPh sb="4" eb="6">
      <t>コウジ</t>
    </rPh>
    <phoneticPr fontId="6"/>
  </si>
  <si>
    <t>造園工事</t>
    <rPh sb="0" eb="2">
      <t>ゾウエン</t>
    </rPh>
    <rPh sb="2" eb="4">
      <t>コウジ</t>
    </rPh>
    <phoneticPr fontId="6"/>
  </si>
  <si>
    <t>さく井工事</t>
    <rPh sb="2" eb="3">
      <t>イ</t>
    </rPh>
    <rPh sb="3" eb="5">
      <t>コウジ</t>
    </rPh>
    <phoneticPr fontId="6"/>
  </si>
  <si>
    <t>建具工事</t>
    <rPh sb="0" eb="2">
      <t>タテグ</t>
    </rPh>
    <rPh sb="2" eb="4">
      <t>コウジ</t>
    </rPh>
    <phoneticPr fontId="6"/>
  </si>
  <si>
    <t>水道施設工事</t>
    <rPh sb="0" eb="2">
      <t>スイドウ</t>
    </rPh>
    <rPh sb="2" eb="4">
      <t>シセツ</t>
    </rPh>
    <rPh sb="4" eb="6">
      <t>コウジ</t>
    </rPh>
    <phoneticPr fontId="6"/>
  </si>
  <si>
    <t>消防施設工事</t>
    <rPh sb="0" eb="2">
      <t>ショウボウ</t>
    </rPh>
    <rPh sb="2" eb="4">
      <t>シセツ</t>
    </rPh>
    <rPh sb="4" eb="6">
      <t>コウジ</t>
    </rPh>
    <phoneticPr fontId="6"/>
  </si>
  <si>
    <t>清掃施設工事</t>
    <rPh sb="0" eb="2">
      <t>セイソウ</t>
    </rPh>
    <rPh sb="2" eb="4">
      <t>シセツ</t>
    </rPh>
    <rPh sb="4" eb="6">
      <t>コウジ</t>
    </rPh>
    <phoneticPr fontId="6"/>
  </si>
  <si>
    <t>解体工事</t>
    <rPh sb="0" eb="2">
      <t>カイタイ</t>
    </rPh>
    <rPh sb="2" eb="4">
      <t>コウジ</t>
    </rPh>
    <phoneticPr fontId="6"/>
  </si>
  <si>
    <t>施　工　実　績　評　価　資　料</t>
  </si>
  <si>
    <t>工事名①：</t>
    <phoneticPr fontId="6"/>
  </si>
  <si>
    <t>工事名②：</t>
    <phoneticPr fontId="6"/>
  </si>
  <si>
    <t>工事名③：</t>
    <phoneticPr fontId="6"/>
  </si>
  <si>
    <t>工事名④：</t>
    <phoneticPr fontId="6"/>
  </si>
  <si>
    <t>工事名⑤：</t>
    <phoneticPr fontId="6"/>
  </si>
  <si>
    <t>商号又は名称：</t>
    <phoneticPr fontId="6"/>
  </si>
  <si>
    <t xml:space="preserve">工　
事　
概　
要　
等
</t>
    <phoneticPr fontId="6"/>
  </si>
  <si>
    <t>工 事 名</t>
  </si>
  <si>
    <t>工事箇所</t>
  </si>
  <si>
    <t>受注金額</t>
    <rPh sb="0" eb="2">
      <t>ジュチュウ</t>
    </rPh>
    <phoneticPr fontId="6"/>
  </si>
  <si>
    <t>円（　　　　　　　　　円）</t>
  </si>
  <si>
    <t>工　　期</t>
  </si>
  <si>
    <t>　令和　　年　　月　　日　～　令和　　年　　月　　日</t>
  </si>
  <si>
    <t>工事概要</t>
  </si>
  <si>
    <t>　・管推進工</t>
  </si>
  <si>
    <t>　　　工事延長　　　　　　　　Ｌ＝○○○．○ｍ</t>
  </si>
  <si>
    <t>　　　管推進工（φ○○○㎜）　Ｌ＝○○○．○ｍ（○スパン）</t>
  </si>
  <si>
    <t>　　　マンホール設置工（φ○○○㎜）　○　箇所</t>
  </si>
  <si>
    <t>CORINS登録の有無</t>
  </si>
  <si>
    <t>　・有（CORINS登録番号）　　　　　　　　　　　　　・無</t>
    <phoneticPr fontId="6"/>
  </si>
  <si>
    <t>（注）</t>
  </si>
  <si>
    <t>配　置　予　定　技　術　者　評　価　資　料</t>
    <phoneticPr fontId="6"/>
  </si>
  <si>
    <t>工事名①：</t>
    <phoneticPr fontId="6"/>
  </si>
  <si>
    <t>工事名②：</t>
    <phoneticPr fontId="6"/>
  </si>
  <si>
    <t>工事名③：</t>
    <phoneticPr fontId="6"/>
  </si>
  <si>
    <t>区　　　　　　　　　　　　分</t>
    <rPh sb="0" eb="1">
      <t>ク</t>
    </rPh>
    <rPh sb="13" eb="14">
      <t>フン</t>
    </rPh>
    <phoneticPr fontId="6"/>
  </si>
  <si>
    <t>主任技術者
監理技術者</t>
    <rPh sb="0" eb="2">
      <t>シュニン</t>
    </rPh>
    <rPh sb="2" eb="5">
      <t>ギジュツシャ</t>
    </rPh>
    <rPh sb="6" eb="8">
      <t>カンリ</t>
    </rPh>
    <rPh sb="8" eb="11">
      <t>ギジュツシャ</t>
    </rPh>
    <phoneticPr fontId="6"/>
  </si>
  <si>
    <t>氏名</t>
    <rPh sb="0" eb="2">
      <t>ふりがな</t>
    </rPh>
    <phoneticPr fontId="23" type="Hiragana"/>
  </si>
  <si>
    <t>年齢</t>
    <rPh sb="0" eb="2">
      <t>ネンレイ</t>
    </rPh>
    <phoneticPr fontId="6"/>
  </si>
  <si>
    <t>歳</t>
    <rPh sb="0" eb="1">
      <t>サイ</t>
    </rPh>
    <phoneticPr fontId="6"/>
  </si>
  <si>
    <t>所　　　属　　　会　　　社</t>
    <rPh sb="0" eb="1">
      <t>しょ</t>
    </rPh>
    <rPh sb="4" eb="5">
      <t>ぞく</t>
    </rPh>
    <rPh sb="8" eb="9">
      <t>かい</t>
    </rPh>
    <rPh sb="12" eb="13">
      <t>しゃ</t>
    </rPh>
    <phoneticPr fontId="23" type="Hiragana"/>
  </si>
  <si>
    <t>建設業許可番号</t>
    <phoneticPr fontId="23" type="Hiragana"/>
  </si>
  <si>
    <t>－</t>
    <phoneticPr fontId="23" type="Hiragana"/>
  </si>
  <si>
    <t>監理技術者資格者証番号</t>
    <phoneticPr fontId="6"/>
  </si>
  <si>
    <t>取得年月日</t>
    <rPh sb="0" eb="5">
      <t>しゅとくねんがっぴ</t>
    </rPh>
    <phoneticPr fontId="23" type="Hiragana"/>
  </si>
  <si>
    <t>年　　　月　　　日</t>
    <rPh sb="0" eb="1">
      <t>ねん</t>
    </rPh>
    <rPh sb="4" eb="5">
      <t>つき</t>
    </rPh>
    <rPh sb="8" eb="9">
      <t>ひ</t>
    </rPh>
    <phoneticPr fontId="23" type="Hiragana"/>
  </si>
  <si>
    <t>監理技術者講習修了証番号</t>
    <phoneticPr fontId="6"/>
  </si>
  <si>
    <t>修了年月日</t>
    <phoneticPr fontId="23" type="Hiragana"/>
  </si>
  <si>
    <t>その他の資格</t>
    <rPh sb="2" eb="3">
      <t>タ</t>
    </rPh>
    <rPh sb="4" eb="6">
      <t>シカク</t>
    </rPh>
    <phoneticPr fontId="6"/>
  </si>
  <si>
    <t>（資格の名称）</t>
    <rPh sb="1" eb="3">
      <t>しかく</t>
    </rPh>
    <rPh sb="4" eb="6">
      <t>めいしょう</t>
    </rPh>
    <phoneticPr fontId="23" type="Hiragana"/>
  </si>
  <si>
    <t>取得年月日</t>
    <rPh sb="0" eb="2">
      <t>しゅとく</t>
    </rPh>
    <phoneticPr fontId="23" type="Hiragana"/>
  </si>
  <si>
    <t>工事経験</t>
    <rPh sb="0" eb="4">
      <t>こうじけいけん</t>
    </rPh>
    <phoneticPr fontId="23" type="Hiragana"/>
  </si>
  <si>
    <t>発注者名</t>
    <phoneticPr fontId="23" type="Hiragana"/>
  </si>
  <si>
    <t>工事</t>
    <phoneticPr fontId="23" type="Hiragana"/>
  </si>
  <si>
    <t>工事箇所</t>
    <phoneticPr fontId="23" type="Hiragana"/>
  </si>
  <si>
    <t>受注金額</t>
    <rPh sb="0" eb="2">
      <t>じゅちゅう</t>
    </rPh>
    <phoneticPr fontId="23" type="Hiragana"/>
  </si>
  <si>
    <t>工期</t>
    <phoneticPr fontId="23" type="Hiragana"/>
  </si>
  <si>
    <t>平成　　年　　月　　日　～　平成　　年　　月　　日</t>
    <rPh sb="0" eb="2">
      <t>へいせい</t>
    </rPh>
    <rPh sb="4" eb="5">
      <t>ねん</t>
    </rPh>
    <rPh sb="7" eb="8">
      <t>がつ</t>
    </rPh>
    <rPh sb="10" eb="11">
      <t>にち</t>
    </rPh>
    <rPh sb="14" eb="16">
      <t>へいせい</t>
    </rPh>
    <rPh sb="18" eb="19">
      <t>ねん</t>
    </rPh>
    <rPh sb="21" eb="22">
      <t>がつ</t>
    </rPh>
    <rPh sb="24" eb="25">
      <t>にち</t>
    </rPh>
    <phoneticPr fontId="23" type="Hiragana"/>
  </si>
  <si>
    <t>従事役職</t>
    <phoneticPr fontId="23" type="Hiragana"/>
  </si>
  <si>
    <t>工事概要</t>
    <phoneticPr fontId="23" type="Hiragana"/>
  </si>
  <si>
    <t>C0RINS登録の有無</t>
    <phoneticPr fontId="23" type="Hiragana"/>
  </si>
  <si>
    <t>・有（CORINS登録番号）　　　　　　　　・無</t>
    <phoneticPr fontId="23" type="Hiragana"/>
  </si>
  <si>
    <t>申請時における他工事の
従事状況等</t>
    <phoneticPr fontId="23" type="Hiragana"/>
  </si>
  <si>
    <t>工事名</t>
    <phoneticPr fontId="23" type="Hiragana"/>
  </si>
  <si>
    <t>令和　　年　　月　　日　～　令和　　年　　月　　日</t>
    <rPh sb="0" eb="2">
      <t>れいわ</t>
    </rPh>
    <rPh sb="4" eb="5">
      <t>ねん</t>
    </rPh>
    <rPh sb="7" eb="8">
      <t>がつ</t>
    </rPh>
    <rPh sb="10" eb="11">
      <t>にち</t>
    </rPh>
    <rPh sb="14" eb="16">
      <t>れいわ</t>
    </rPh>
    <rPh sb="18" eb="19">
      <t>ねん</t>
    </rPh>
    <rPh sb="21" eb="22">
      <t>がつ</t>
    </rPh>
    <rPh sb="24" eb="25">
      <t>にち</t>
    </rPh>
    <phoneticPr fontId="23" type="Hiragana"/>
  </si>
  <si>
    <t>本工事と重複する
場合の対応措置</t>
    <phoneticPr fontId="23" type="Hiragana"/>
  </si>
  <si>
    <t>注）</t>
  </si>
  <si>
    <t>（共通）</t>
  </si>
  <si>
    <t>場合のほかは、本書に記載した技術者以外の者への変更は認めない。</t>
    <phoneticPr fontId="23" type="Hiragana"/>
  </si>
  <si>
    <t>（資格について）</t>
  </si>
  <si>
    <t>　【また（資格の名称）の資格認定証明書の写しを添付すること。】（必要がある場合のみ記載する。）</t>
    <phoneticPr fontId="23" type="Hiragana"/>
  </si>
  <si>
    <t>（工事経験について）</t>
  </si>
  <si>
    <t>（他工事の従事状況について）</t>
  </si>
  <si>
    <t>記入すること。複数ある場合は、本書を従事工事数分作成すること。</t>
    <phoneticPr fontId="23" type="Hiragana"/>
  </si>
  <si>
    <t>災害時の地域貢献の概要</t>
    <rPh sb="0" eb="3">
      <t>サイガイジ</t>
    </rPh>
    <rPh sb="4" eb="8">
      <t>チイキコウケン</t>
    </rPh>
    <rPh sb="9" eb="11">
      <t>ガイヨウ</t>
    </rPh>
    <phoneticPr fontId="6"/>
  </si>
  <si>
    <t>災害協定の名称</t>
    <phoneticPr fontId="6"/>
  </si>
  <si>
    <t>協定締結者</t>
    <phoneticPr fontId="6"/>
  </si>
  <si>
    <t>茨城県　（※県担当課所：○○課・○○土木（工事）事務所）
　○○協会</t>
    <phoneticPr fontId="6"/>
  </si>
  <si>
    <t>地域貢献の種類
（災害名等も記載）</t>
    <phoneticPr fontId="6"/>
  </si>
  <si>
    <t>地域貢献の
実施年月日
及び時間</t>
    <phoneticPr fontId="6"/>
  </si>
  <si>
    <t>（例：平成　　年　　月　　日　　　　　時　　分～　　時　　分頃）</t>
    <phoneticPr fontId="6"/>
  </si>
  <si>
    <t>地域貢献の場所</t>
    <phoneticPr fontId="6"/>
  </si>
  <si>
    <t>○○市町村　○○地内　ほか</t>
    <phoneticPr fontId="6"/>
  </si>
  <si>
    <t>地域貢献の事実を確認できる貢献の相手方又は第三者等の住所・氏名・電話番号</t>
    <phoneticPr fontId="6"/>
  </si>
  <si>
    <t>地域貢献の実施内容</t>
    <phoneticPr fontId="6"/>
  </si>
  <si>
    <t>１</t>
    <phoneticPr fontId="6"/>
  </si>
  <si>
    <t>２</t>
    <phoneticPr fontId="6"/>
  </si>
  <si>
    <t>３</t>
    <phoneticPr fontId="6"/>
  </si>
  <si>
    <t>被害状況の調査（パトロール）・損壊箇所等の緊急措置・応急復旧工事・建設資材等の調達及輸送等の活動で、</t>
    <phoneticPr fontId="6"/>
  </si>
  <si>
    <t>活動に要した費用の支払いの有無に係わらず、協定に基づく活動実績について評価の対象とする。</t>
    <phoneticPr fontId="6"/>
  </si>
  <si>
    <t>４</t>
    <phoneticPr fontId="6"/>
  </si>
  <si>
    <t>５</t>
    <phoneticPr fontId="6"/>
  </si>
  <si>
    <t>災害協定を締結していることを証明する書類（協定書の写し）を添付すること。</t>
    <phoneticPr fontId="6"/>
  </si>
  <si>
    <t>６</t>
    <phoneticPr fontId="6"/>
  </si>
  <si>
    <t>７</t>
    <phoneticPr fontId="6"/>
  </si>
  <si>
    <t>地域貢献の種類については、災害名等も記載すること。</t>
    <phoneticPr fontId="6"/>
  </si>
  <si>
    <t>８</t>
    <phoneticPr fontId="6"/>
  </si>
  <si>
    <t>地域貢献の時間については、概ねの作業時間を記載すること。</t>
    <phoneticPr fontId="6"/>
  </si>
  <si>
    <t>９</t>
    <phoneticPr fontId="6"/>
  </si>
  <si>
    <t>評価基準「工事箇所に存する市町村における夜間・休日の実績有り」の評価において、夜間（１７時～８時）の時間帯）</t>
    <rPh sb="39" eb="41">
      <t>ヤカン</t>
    </rPh>
    <rPh sb="44" eb="45">
      <t>ジ</t>
    </rPh>
    <phoneticPr fontId="6"/>
  </si>
  <si>
    <t>の実績とそれ以外の実績の時間がまたがる場合については、夜間の実績が１時間以上ある場合に評価する。</t>
    <rPh sb="27" eb="29">
      <t>ヤカン</t>
    </rPh>
    <rPh sb="30" eb="32">
      <t>ジッセキ</t>
    </rPh>
    <rPh sb="34" eb="36">
      <t>ジカン</t>
    </rPh>
    <phoneticPr fontId="6"/>
  </si>
  <si>
    <t>また、実績を証明する書類を添付すること。（発注者に提出した書類の写しなど）</t>
    <rPh sb="21" eb="24">
      <t>ハッチュウシャ</t>
    </rPh>
    <rPh sb="25" eb="27">
      <t>テイシュツ</t>
    </rPh>
    <rPh sb="29" eb="31">
      <t>ショルイ</t>
    </rPh>
    <rPh sb="32" eb="33">
      <t>ウツ</t>
    </rPh>
    <phoneticPr fontId="6"/>
  </si>
  <si>
    <t>10</t>
    <phoneticPr fontId="6"/>
  </si>
  <si>
    <t>活動の種類</t>
    <rPh sb="0" eb="2">
      <t>カツドウ</t>
    </rPh>
    <rPh sb="3" eb="5">
      <t>シュルイ</t>
    </rPh>
    <phoneticPr fontId="6"/>
  </si>
  <si>
    <t>活動の期間</t>
    <rPh sb="0" eb="2">
      <t>カツドウ</t>
    </rPh>
    <rPh sb="3" eb="5">
      <t>キカン</t>
    </rPh>
    <phoneticPr fontId="6"/>
  </si>
  <si>
    <t>令和　　年　　月　　日　～　令和　　年　　月　　日</t>
    <phoneticPr fontId="6"/>
  </si>
  <si>
    <t>活動の事実を確認できる活動の相手方又は地域の代表者等の住所・氏名・電話番号</t>
    <phoneticPr fontId="6"/>
  </si>
  <si>
    <t>活動の内容
（具体的に）</t>
    <phoneticPr fontId="6"/>
  </si>
  <si>
    <t>当該評価項目について実績を有しない場合は、本書の提出を要しない。</t>
    <phoneticPr fontId="6"/>
  </si>
  <si>
    <t>企業として取り組み、対価を得ていない地域活動（ボランティア）について、実績内容を確認できるように</t>
    <phoneticPr fontId="6"/>
  </si>
  <si>
    <t>記載すること。</t>
    <phoneticPr fontId="6"/>
  </si>
  <si>
    <t>評価の対象とする地域活動は、茨城県が管理する社会資本（道路、河川、公共施設等）の維持管理に関する</t>
    <phoneticPr fontId="6"/>
  </si>
  <si>
    <t>ボランティア活動（除草、清掃、植栽等）で、第三者の客観的な証明書類（協定書、感謝状、新聞記事、</t>
    <phoneticPr fontId="6"/>
  </si>
  <si>
    <t>活動の事実を確認できる相手方等の電話番号については、記載可能な場合に記載すること。</t>
    <phoneticPr fontId="6"/>
  </si>
  <si>
    <t>本書記載事項に虚偽のあった場合には、指名停止措置等を行うことがある。</t>
    <phoneticPr fontId="6"/>
  </si>
  <si>
    <t>企　業　の　新　規　雇　用　実　績</t>
    <phoneticPr fontId="6"/>
  </si>
  <si>
    <t>氏名（被雇用者）</t>
    <phoneticPr fontId="6"/>
  </si>
  <si>
    <t>○○　○○</t>
    <phoneticPr fontId="6"/>
  </si>
  <si>
    <t>雇用開始年月日
（雇 用 期 間）</t>
    <phoneticPr fontId="6"/>
  </si>
  <si>
    <t>令和　　年　　月　　日～
（入札公告日現在　〇年〇カ月雇用）</t>
    <phoneticPr fontId="6"/>
  </si>
  <si>
    <t>雇用者住所・氏名</t>
    <phoneticPr fontId="6"/>
  </si>
  <si>
    <t>茨城県○○市○○町１－１　　(株)○○建設</t>
    <phoneticPr fontId="6"/>
  </si>
  <si>
    <t>生 年 月 日</t>
    <phoneticPr fontId="6"/>
  </si>
  <si>
    <t>平成○年○月○日</t>
    <phoneticPr fontId="6"/>
  </si>
  <si>
    <t>入札公告日時点の年齢</t>
    <phoneticPr fontId="6"/>
  </si>
  <si>
    <t>○○歳</t>
    <phoneticPr fontId="6"/>
  </si>
  <si>
    <t>雇用前の勤務先</t>
    <phoneticPr fontId="6"/>
  </si>
  <si>
    <t>同一企業または資本及び人事面で関連企業ではない</t>
    <phoneticPr fontId="6"/>
  </si>
  <si>
    <t>評価対象となる新規雇用の実績が無い場合は、本書の提出を要しない。</t>
    <phoneticPr fontId="6"/>
  </si>
  <si>
    <t>３か月以上継続雇用している場合とする。</t>
    <phoneticPr fontId="6"/>
  </si>
  <si>
    <t>※パート・アルバイト、派遣社員、契約社員、臨時社員、特定技能外国人（技能実習・特定技</t>
    <phoneticPr fontId="6"/>
  </si>
  <si>
    <t>能1号）等は評価対象外</t>
    <phoneticPr fontId="6"/>
  </si>
  <si>
    <t>地の限定はしないが、直接的かつ恒常的な雇用関係がある者とする。（事務や経理も可）</t>
    <phoneticPr fontId="6"/>
  </si>
  <si>
    <t>象外とする。</t>
    <phoneticPr fontId="6"/>
  </si>
  <si>
    <t>評価対象となる従業員（被雇用者）について以下の証明書類を添付すること</t>
    <phoneticPr fontId="6"/>
  </si>
  <si>
    <t>【添付資料】</t>
  </si>
  <si>
    <t>①従業員の雇用年月日、入札公告日時点の年齢がわかる書類</t>
    <phoneticPr fontId="6"/>
  </si>
  <si>
    <t>②正規雇用されていることがわかる書類</t>
    <phoneticPr fontId="6"/>
  </si>
  <si>
    <t>・雇用契約書、労働条件通知書の写しなど</t>
    <phoneticPr fontId="6"/>
  </si>
  <si>
    <t>③従業員を３ケ月以上継続雇用したことを証明できる書類</t>
    <phoneticPr fontId="6"/>
  </si>
  <si>
    <t>・賃金台帳、出勤簿の写しなど</t>
    <phoneticPr fontId="6"/>
  </si>
  <si>
    <t>当該評価項目について実績を有しない場合は、本書の提出を要しない。</t>
    <phoneticPr fontId="5"/>
  </si>
  <si>
    <t>１</t>
    <phoneticPr fontId="5"/>
  </si>
  <si>
    <t>２</t>
    <phoneticPr fontId="5"/>
  </si>
  <si>
    <t>３</t>
    <phoneticPr fontId="5"/>
  </si>
  <si>
    <t>４</t>
    <phoneticPr fontId="5"/>
  </si>
  <si>
    <t>５</t>
    <phoneticPr fontId="5"/>
  </si>
  <si>
    <t>６</t>
    <phoneticPr fontId="5"/>
  </si>
  <si>
    <t>記載する同種・類似工事の実績の件数は１件でよい。</t>
    <phoneticPr fontId="6"/>
  </si>
  <si>
    <t>当該評価項目について実績を有しない場合は、本書の提出を要しない。</t>
    <phoneticPr fontId="6"/>
  </si>
  <si>
    <t>受注金額の（　）は、共同企業体の場合の全体額を記入すること。</t>
    <rPh sb="0" eb="2">
      <t>ジュチュウ</t>
    </rPh>
    <phoneticPr fontId="6"/>
  </si>
  <si>
    <t>受注形態は、単体又は○○・□□ＪＶ（出資比率○○％）と記載すること。</t>
    <phoneticPr fontId="6"/>
  </si>
  <si>
    <t>共同企業体としての実績は、出資比率が２０％以上のものに限る。</t>
    <phoneticPr fontId="6"/>
  </si>
  <si>
    <t>工事概要は、評価基準に該当する工事であることが確認できるように記載すること。</t>
    <phoneticPr fontId="6"/>
  </si>
  <si>
    <t>当該工事の内容を証明できるもの（竣工時工事カルテ、契約書、図面の写し等）を添付すること。</t>
    <phoneticPr fontId="6"/>
  </si>
  <si>
    <t>１</t>
    <phoneticPr fontId="23" type="Hiragana"/>
  </si>
  <si>
    <t>３</t>
    <phoneticPr fontId="23" type="Hiragana"/>
  </si>
  <si>
    <t>記載する同種・類似工事の実績の件数は１件でよい。</t>
    <phoneticPr fontId="23" type="Hiragana"/>
  </si>
  <si>
    <t>４</t>
    <phoneticPr fontId="23" type="Hiragana"/>
  </si>
  <si>
    <t>実際の工事の施工にあたって、種々の状況からやむを得ないものとして発注者が承認した</t>
    <phoneticPr fontId="23" type="Hiragana"/>
  </si>
  <si>
    <t>７</t>
    <phoneticPr fontId="5"/>
  </si>
  <si>
    <t>８</t>
    <phoneticPr fontId="23" type="Hiragana"/>
  </si>
  <si>
    <t>９</t>
    <phoneticPr fontId="5"/>
  </si>
  <si>
    <t>工事概要は、評価基準に該当する工事であることが確認できるように記載すること。</t>
    <phoneticPr fontId="5"/>
  </si>
  <si>
    <t>工事経験を有する工事は、施工実績評価資料（様式第３号）の工事と同一でなくてもよい。</t>
    <phoneticPr fontId="5"/>
  </si>
  <si>
    <t>共同企業体の構成員としての経験の場合は、出資比率２０％以上の場合に限る。</t>
    <phoneticPr fontId="23" type="Hiragana"/>
  </si>
  <si>
    <t>当該工事の内容を証明できるもの（竣工時工事カルテ、契約書、図面の写し等）を添付すること。</t>
    <phoneticPr fontId="5"/>
  </si>
  <si>
    <t>本書の提出日現在における他工事の従事状況は、従事しているすべての工事について</t>
    <phoneticPr fontId="23" type="Hiragana"/>
  </si>
  <si>
    <t>10</t>
    <phoneticPr fontId="23" type="Hiragana"/>
  </si>
  <si>
    <t>該当する項目の□にチェックを入れてください。</t>
    <phoneticPr fontId="5"/>
  </si>
  <si>
    <t>生年月日</t>
    <phoneticPr fontId="5"/>
  </si>
  <si>
    <t>入札公告日時点の年齢</t>
    <phoneticPr fontId="5"/>
  </si>
  <si>
    <t>主任技術者又は監理技術者の資格要件の有無</t>
    <phoneticPr fontId="5"/>
  </si>
  <si>
    <t>保有資格要件の内容</t>
    <phoneticPr fontId="5"/>
  </si>
  <si>
    <t>○○　○○</t>
    <phoneticPr fontId="5"/>
  </si>
  <si>
    <t>年　　月　　日</t>
    <phoneticPr fontId="5"/>
  </si>
  <si>
    <t>（例）○○施工管理技士等　※証明資料添付</t>
    <phoneticPr fontId="5"/>
  </si>
  <si>
    <t>　　現場代理人
　　主任(監理)技術者　　 として配置する</t>
    <phoneticPr fontId="5"/>
  </si>
  <si>
    <t>　　有　　・　　　　無　</t>
    <phoneticPr fontId="5"/>
  </si>
  <si>
    <t>・保有資格の合格証明書の写し、実務経験の証明書類　等</t>
    <phoneticPr fontId="5"/>
  </si>
  <si>
    <t>規定する資格とし、入札公告日時点において資格を有する場合とする。</t>
    <phoneticPr fontId="5"/>
  </si>
  <si>
    <t>本書を提出し工事を落札した者は、本書に基づき、現場代理人及び主任・監理技術者等選（改）任通知書を</t>
    <phoneticPr fontId="5"/>
  </si>
  <si>
    <t>　　　　歳</t>
    <phoneticPr fontId="5"/>
  </si>
  <si>
    <t>登　録　基　幹　技　能　者　の　配　置</t>
    <phoneticPr fontId="6"/>
  </si>
  <si>
    <t>配置する</t>
    <phoneticPr fontId="5"/>
  </si>
  <si>
    <t>評価の対象としない。）</t>
  </si>
  <si>
    <t>実績報告書を提出すること。</t>
  </si>
  <si>
    <t>１</t>
    <phoneticPr fontId="5"/>
  </si>
  <si>
    <t xml:space="preserve">７ </t>
    <phoneticPr fontId="5"/>
  </si>
  <si>
    <t>８</t>
    <phoneticPr fontId="5"/>
  </si>
  <si>
    <t>当該工事で指定した職種の登録基幹技能者を配置する場合に評価する。</t>
    <phoneticPr fontId="5"/>
  </si>
  <si>
    <t>協議の上決定すること。</t>
    <phoneticPr fontId="5"/>
  </si>
  <si>
    <t>登録基幹技能者を配置しない場合は、本書の提出を要しない。</t>
    <phoneticPr fontId="5"/>
  </si>
  <si>
    <t>その他の登録基幹技能者については、評価の対象としない。</t>
    <phoneticPr fontId="5"/>
  </si>
  <si>
    <t>を配置すること。（当該工事で指定した職種以外の登録基幹技能者が記載されている場合は、</t>
    <phoneticPr fontId="5"/>
  </si>
  <si>
    <t>配置する登録基幹技能者については、元請業者又は下請業者が雇用する者とする。</t>
    <phoneticPr fontId="5"/>
  </si>
  <si>
    <t>本書を提出し工事を落札した者は、指定した職種の登録基幹技能者が従事する主要な工種</t>
    <phoneticPr fontId="5"/>
  </si>
  <si>
    <t>については、全てに従事させなければならない。なお、主要な工種については、監督員と</t>
    <phoneticPr fontId="5"/>
  </si>
  <si>
    <t>発注者から登録基幹技能者の従事状況の立会を求められた場合には、受注者はこれに応じ</t>
    <phoneticPr fontId="5"/>
  </si>
  <si>
    <t>なければならない。また、受注者は工事竣工日までに様式１６－２号登録基幹技能者配置</t>
    <phoneticPr fontId="5"/>
  </si>
  <si>
    <t>災 害 時 の 基 礎 的 事 業 継 続 力 認 定 資 料</t>
    <phoneticPr fontId="6"/>
  </si>
  <si>
    <t>（国土交通省関東地方整備局長から認定を受けた場合のみ対象）</t>
    <phoneticPr fontId="5"/>
  </si>
  <si>
    <t>認定の内容</t>
    <phoneticPr fontId="5"/>
  </si>
  <si>
    <t>認定を受けた企業名</t>
    <phoneticPr fontId="5"/>
  </si>
  <si>
    <t>認 定 番 号</t>
    <phoneticPr fontId="5"/>
  </si>
  <si>
    <t>認  定  日</t>
    <phoneticPr fontId="5"/>
  </si>
  <si>
    <t>認 定 期 間</t>
    <phoneticPr fontId="5"/>
  </si>
  <si>
    <t>令和　　　年　　　月　　　日</t>
    <phoneticPr fontId="5"/>
  </si>
  <si>
    <t>令和　　 年　　 月　　 日　～　令和　　 年　　 月　　 日</t>
    <phoneticPr fontId="5"/>
  </si>
  <si>
    <t>国土交通省関東地方整備局長から受けた認定証の写しを添付すること。</t>
    <phoneticPr fontId="5"/>
  </si>
  <si>
    <t>当該工事の入札公告日が認定期間である場合に評価対象とする。</t>
    <phoneticPr fontId="5"/>
  </si>
  <si>
    <t>当該評価項目について認定を受けてない場合は、本書の提出を要しない。</t>
    <phoneticPr fontId="5"/>
  </si>
  <si>
    <t>国土交通省関東地方整備局長から受けた災害時の基礎的事業継続力認定について、記載すること。</t>
    <phoneticPr fontId="5"/>
  </si>
  <si>
    <t>施工プロセス</t>
    <phoneticPr fontId="5"/>
  </si>
  <si>
    <t>ＩＣＴ施工技術の内容</t>
    <phoneticPr fontId="5"/>
  </si>
  <si>
    <t>(1)３次元起工測量</t>
    <phoneticPr fontId="5"/>
  </si>
  <si>
    <t>(2)３次元設計データ作成</t>
    <phoneticPr fontId="5"/>
  </si>
  <si>
    <t>(3)ＩＣＴ建設機械による施工</t>
    <phoneticPr fontId="5"/>
  </si>
  <si>
    <t>(4)３次元出来形管理等の施工管理</t>
    <phoneticPr fontId="5"/>
  </si>
  <si>
    <t>(5)３次元データの納品</t>
    <phoneticPr fontId="5"/>
  </si>
  <si>
    <t>　３次元起工測量データと設計図書の図面データを用いて、３次元設計データを作成</t>
    <phoneticPr fontId="5"/>
  </si>
  <si>
    <t>　３次元施工管理データを、工事完成図書として電子納品する。</t>
    <phoneticPr fontId="5"/>
  </si>
  <si>
    <t>※ＩＣＴ施工技術の活用を計画する全ての施工プロセスの左欄に○を記載して下さい。</t>
    <phoneticPr fontId="5"/>
  </si>
  <si>
    <t>７</t>
    <phoneticPr fontId="5"/>
  </si>
  <si>
    <t>８</t>
    <phoneticPr fontId="5"/>
  </si>
  <si>
    <t>ＩＣＴ施工技術の活用する規模が極めて小さい場合（一部の施工数量のみ等）は評価の対象外とする。</t>
    <phoneticPr fontId="5"/>
  </si>
  <si>
    <t>当該工事においてＩＣＴ施工技術の活用を計画しない場合は、本書の提出を要しない。</t>
    <phoneticPr fontId="5"/>
  </si>
  <si>
    <t>「全ての施工プロセスで活用する」計画として評価を受けた場合に、当該工事の着手前に、発注者から別途工事等で</t>
    <phoneticPr fontId="5"/>
  </si>
  <si>
    <t>実施した３次元測量データの提供があった場合は、３次元起工測量を除く、他の全ての施工プロセス（上記（２）～（５））</t>
    <phoneticPr fontId="5"/>
  </si>
  <si>
    <t>において、ＩＣＴ施工技術を活用すること。</t>
    <phoneticPr fontId="5"/>
  </si>
  <si>
    <t>ＩＣＴ施工技術を活用すること。</t>
    <phoneticPr fontId="5"/>
  </si>
  <si>
    <t>「一部の施工プロセスで活用する」計画として評価を受けた場合に、計画した施工プロセスでのＩＣＴ施工技術の活用が</t>
    <phoneticPr fontId="5"/>
  </si>
  <si>
    <t>困難な場合、受発注者協議のうえ、活用する施工プロセスの変更を可能とする。 ただし、いずれかの施工プロセスで</t>
    <phoneticPr fontId="5"/>
  </si>
  <si>
    <t>落札決定後に受発注者間で協議を行い活用する施工技術を決定すること。なお、協議結果に基づき、当工事に</t>
    <phoneticPr fontId="5"/>
  </si>
  <si>
    <t>おいてＩＣＴ施工技術を活用した場合は、評価の可否に係わらず設計変更の対象とする。</t>
    <phoneticPr fontId="5"/>
  </si>
  <si>
    <t>ただし、(注)４及び(注)５に該当する場合はこの限りではない。</t>
    <phoneticPr fontId="5"/>
  </si>
  <si>
    <t>地域貢献の事実を確認できる相手方の電話番号については、記載可能な場合に記載すること。</t>
    <phoneticPr fontId="6"/>
  </si>
  <si>
    <t>本書記載事項に虚偽のあった場合には、指名停止措置等を行うことがある。</t>
    <phoneticPr fontId="6"/>
  </si>
  <si>
    <t>様式第2号（評価項目算定用）【一括審査】</t>
    <rPh sb="0" eb="2">
      <t>ヨウシキ</t>
    </rPh>
    <rPh sb="2" eb="3">
      <t>ダイ</t>
    </rPh>
    <rPh sb="4" eb="5">
      <t>ゴウ</t>
    </rPh>
    <rPh sb="6" eb="8">
      <t>ヒョウカ</t>
    </rPh>
    <rPh sb="8" eb="10">
      <t>コウモク</t>
    </rPh>
    <rPh sb="10" eb="12">
      <t>サンテイ</t>
    </rPh>
    <rPh sb="12" eb="13">
      <t>ヨウ</t>
    </rPh>
    <rPh sb="15" eb="17">
      <t>イッカツ</t>
    </rPh>
    <rPh sb="17" eb="19">
      <t>シンサ</t>
    </rPh>
    <phoneticPr fontId="6"/>
  </si>
  <si>
    <t>様式第３号（評価項目算定用）【一括審査】</t>
    <rPh sb="15" eb="19">
      <t>イッカツシンサ</t>
    </rPh>
    <phoneticPr fontId="5"/>
  </si>
  <si>
    <t>様式第４号（評価項目算定用）【一括審査】</t>
    <rPh sb="15" eb="19">
      <t>イッカツシンサ</t>
    </rPh>
    <phoneticPr fontId="6"/>
  </si>
  <si>
    <t>様式第６号（評価項目算定用）【一括審査】</t>
    <rPh sb="15" eb="19">
      <t>イッカツシンサ</t>
    </rPh>
    <phoneticPr fontId="6"/>
  </si>
  <si>
    <t>様式第７号（評価項目算定用）【一括審査】</t>
    <rPh sb="15" eb="19">
      <t>イッカツシンサ</t>
    </rPh>
    <phoneticPr fontId="6"/>
  </si>
  <si>
    <t>様式第１４号（評価項目算定用）【一括審査】</t>
    <rPh sb="16" eb="20">
      <t>イッカツシンサ</t>
    </rPh>
    <phoneticPr fontId="6"/>
  </si>
  <si>
    <t>様式第１５号（評価項目算定用）【一括審査】</t>
    <rPh sb="16" eb="20">
      <t>イッカツシンサ</t>
    </rPh>
    <phoneticPr fontId="6"/>
  </si>
  <si>
    <t>様式第１６－１号（評価項目算定用）【一括審査】</t>
    <rPh sb="18" eb="22">
      <t>イッカツシンサ</t>
    </rPh>
    <phoneticPr fontId="6"/>
  </si>
  <si>
    <t>様式第１７号（評価項目算定用）【一括審査】</t>
    <rPh sb="16" eb="20">
      <t>イッカツシンサ</t>
    </rPh>
    <phoneticPr fontId="6"/>
  </si>
  <si>
    <t>様式第１８号（評価項目算定用）【一括審査】</t>
    <rPh sb="16" eb="20">
      <t>イッカツシンサ</t>
    </rPh>
    <phoneticPr fontId="6"/>
  </si>
  <si>
    <t>Ｉ　Ｃ　Ｔ　施　工　技　術　の　活　用　計　画　書</t>
    <phoneticPr fontId="6"/>
  </si>
  <si>
    <t>（記載例）</t>
    <phoneticPr fontId="5"/>
  </si>
  <si>
    <t>災 害 協 定 に 基 づ く 地 域 貢 献 実 績 評 価 資 料</t>
    <phoneticPr fontId="6"/>
  </si>
  <si>
    <t>県　内　下　請　負　の　選　定　評　価　資　料</t>
    <phoneticPr fontId="6"/>
  </si>
  <si>
    <t>評価項目</t>
    <rPh sb="0" eb="4">
      <t>ヒョウカコウモク</t>
    </rPh>
    <phoneticPr fontId="6"/>
  </si>
  <si>
    <t>回　　　答</t>
    <rPh sb="0" eb="1">
      <t>カイ</t>
    </rPh>
    <rPh sb="4" eb="5">
      <t>コタエ</t>
    </rPh>
    <phoneticPr fontId="6"/>
  </si>
  <si>
    <t>県内下請負の選定計画</t>
    <phoneticPr fontId="5"/>
  </si>
  <si>
    <t>評価の対象とする下請計画は県内に建設業法に基づく主たる営業所を有する業者との一次下請契約とし、</t>
    <phoneticPr fontId="5"/>
  </si>
  <si>
    <t>回答欄で該当するものを○で囲むこと。</t>
    <phoneticPr fontId="5"/>
  </si>
  <si>
    <t>及び施工体制台帳等により行う。</t>
    <phoneticPr fontId="5"/>
  </si>
  <si>
    <t>本工事の落札契約後において、下請計画の履行確認を行う。履行確認は、下請契約書、下請負人通知</t>
    <phoneticPr fontId="5"/>
  </si>
  <si>
    <t>地域内拠点の有無及び
県内下請負の選定計画</t>
    <phoneticPr fontId="5"/>
  </si>
  <si>
    <t>回答欄で該当するものを○で囲むこと。</t>
    <phoneticPr fontId="5"/>
  </si>
  <si>
    <t>代表者氏名</t>
    <rPh sb="0" eb="1">
      <t>ダイ</t>
    </rPh>
    <rPh sb="1" eb="2">
      <t>オモテ</t>
    </rPh>
    <rPh sb="2" eb="3">
      <t>シャ</t>
    </rPh>
    <rPh sb="3" eb="5">
      <t>シメイ</t>
    </rPh>
    <phoneticPr fontId="6"/>
  </si>
  <si>
    <t>商号又は名称</t>
    <rPh sb="0" eb="2">
      <t>ショウゴウ</t>
    </rPh>
    <rPh sb="2" eb="3">
      <t>マタ</t>
    </rPh>
    <rPh sb="4" eb="6">
      <t>メイショウ</t>
    </rPh>
    <phoneticPr fontId="6"/>
  </si>
  <si>
    <t>業者番号(単体)</t>
    <rPh sb="0" eb="4">
      <t>ギョウシャバンゴウ</t>
    </rPh>
    <rPh sb="5" eb="7">
      <t>タンタイ</t>
    </rPh>
    <phoneticPr fontId="6"/>
  </si>
  <si>
    <t>自己採点表</t>
    <rPh sb="0" eb="2">
      <t>ジコ</t>
    </rPh>
    <rPh sb="2" eb="4">
      <t>サイテン</t>
    </rPh>
    <rPh sb="4" eb="5">
      <t>ヒョウ</t>
    </rPh>
    <phoneticPr fontId="34"/>
  </si>
  <si>
    <t>兼評価点算定資料一覧表</t>
    <rPh sb="0" eb="1">
      <t>ケン</t>
    </rPh>
    <rPh sb="1" eb="4">
      <t>ヒョウカテン</t>
    </rPh>
    <rPh sb="4" eb="6">
      <t>サンテイ</t>
    </rPh>
    <rPh sb="6" eb="8">
      <t>シリョウ</t>
    </rPh>
    <rPh sb="8" eb="10">
      <t>イチラン</t>
    </rPh>
    <rPh sb="10" eb="11">
      <t>ヒョウ</t>
    </rPh>
    <phoneticPr fontId="34"/>
  </si>
  <si>
    <t>令和　　年　　月　　日　　　</t>
    <rPh sb="0" eb="1">
      <t>レイ</t>
    </rPh>
    <rPh sb="1" eb="2">
      <t>ワ</t>
    </rPh>
    <rPh sb="4" eb="5">
      <t>ネン</t>
    </rPh>
    <rPh sb="7" eb="8">
      <t>ガツ</t>
    </rPh>
    <rPh sb="10" eb="11">
      <t>ニチ</t>
    </rPh>
    <phoneticPr fontId="34"/>
  </si>
  <si>
    <t>商号又は名称：</t>
    <rPh sb="0" eb="2">
      <t>ショウゴウ</t>
    </rPh>
    <rPh sb="2" eb="3">
      <t>マタ</t>
    </rPh>
    <rPh sb="4" eb="6">
      <t>メイショウ</t>
    </rPh>
    <phoneticPr fontId="34"/>
  </si>
  <si>
    <t>下記工事について、総合評価事後審査方式に伴う技術資料を提出します。</t>
    <rPh sb="13" eb="15">
      <t>ジゴ</t>
    </rPh>
    <phoneticPr fontId="34"/>
  </si>
  <si>
    <t>なお、内容については事実と相違ないことを誓約します。</t>
    <rPh sb="3" eb="5">
      <t>ナイヨウ</t>
    </rPh>
    <rPh sb="10" eb="12">
      <t>ジジツ</t>
    </rPh>
    <rPh sb="13" eb="15">
      <t>ソウイ</t>
    </rPh>
    <rPh sb="20" eb="22">
      <t>セイヤク</t>
    </rPh>
    <phoneticPr fontId="34"/>
  </si>
  <si>
    <t>一般国道△△号　××市□□地内</t>
    <rPh sb="0" eb="2">
      <t>イッパン</t>
    </rPh>
    <rPh sb="2" eb="4">
      <t>コクドウ</t>
    </rPh>
    <rPh sb="6" eb="7">
      <t>ゴウ</t>
    </rPh>
    <rPh sb="10" eb="11">
      <t>シ</t>
    </rPh>
    <rPh sb="13" eb="14">
      <t>チ</t>
    </rPh>
    <rPh sb="14" eb="15">
      <t>ナイ</t>
    </rPh>
    <phoneticPr fontId="34"/>
  </si>
  <si>
    <t>評価項目</t>
    <rPh sb="0" eb="2">
      <t>ヒョウカ</t>
    </rPh>
    <rPh sb="2" eb="4">
      <t>コウモク</t>
    </rPh>
    <phoneticPr fontId="34"/>
  </si>
  <si>
    <t>評価基準</t>
    <rPh sb="0" eb="2">
      <t>ヒョウカ</t>
    </rPh>
    <rPh sb="2" eb="4">
      <t>キジュン</t>
    </rPh>
    <phoneticPr fontId="34"/>
  </si>
  <si>
    <t>配点</t>
    <rPh sb="0" eb="2">
      <t>ハイテン</t>
    </rPh>
    <phoneticPr fontId="34"/>
  </si>
  <si>
    <t>評価点</t>
    <rPh sb="0" eb="2">
      <t>ヒョウカ</t>
    </rPh>
    <rPh sb="2" eb="3">
      <t>テン</t>
    </rPh>
    <phoneticPr fontId="34"/>
  </si>
  <si>
    <r>
      <t xml:space="preserve">該当
</t>
    </r>
    <r>
      <rPr>
        <b/>
        <sz val="9"/>
        <color rgb="FFFF0000"/>
        <rFont val="ＭＳ Ｐゴシック"/>
        <family val="3"/>
        <charset val="128"/>
        <scheme val="minor"/>
      </rPr>
      <t>（入力）</t>
    </r>
    <rPh sb="0" eb="2">
      <t>ガイトウ</t>
    </rPh>
    <rPh sb="4" eb="6">
      <t>ニュウリョク</t>
    </rPh>
    <phoneticPr fontId="34"/>
  </si>
  <si>
    <t>自己
評点</t>
    <rPh sb="0" eb="2">
      <t>ジコ</t>
    </rPh>
    <rPh sb="3" eb="5">
      <t>ヒョウテン</t>
    </rPh>
    <rPh sb="4" eb="5">
      <t>テン</t>
    </rPh>
    <phoneticPr fontId="34"/>
  </si>
  <si>
    <t>提出様式
（該当頁）等</t>
    <rPh sb="0" eb="2">
      <t>テイシュツ</t>
    </rPh>
    <rPh sb="2" eb="4">
      <t>ヨウシキ</t>
    </rPh>
    <rPh sb="6" eb="8">
      <t>ガイトウ</t>
    </rPh>
    <rPh sb="8" eb="9">
      <t>ページ</t>
    </rPh>
    <rPh sb="10" eb="11">
      <t>トウ</t>
    </rPh>
    <phoneticPr fontId="34"/>
  </si>
  <si>
    <t>工事成績評定</t>
  </si>
  <si>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34"/>
  </si>
  <si>
    <t>　（対象業種：</t>
    <phoneticPr fontId="34"/>
  </si>
  <si>
    <t>土木一式工事</t>
    <rPh sb="0" eb="2">
      <t>ドボク</t>
    </rPh>
    <rPh sb="2" eb="3">
      <t>１</t>
    </rPh>
    <rPh sb="3" eb="4">
      <t>シキ</t>
    </rPh>
    <rPh sb="4" eb="6">
      <t>コウジ</t>
    </rPh>
    <phoneticPr fontId="34"/>
  </si>
  <si>
    <t>様式第2号</t>
    <phoneticPr fontId="34"/>
  </si>
  <si>
    <t>72点未満・対象なし</t>
    <rPh sb="2" eb="3">
      <t>テン</t>
    </rPh>
    <rPh sb="3" eb="5">
      <t>ミマン</t>
    </rPh>
    <rPh sb="6" eb="8">
      <t>タイショウ</t>
    </rPh>
    <phoneticPr fontId="34"/>
  </si>
  <si>
    <t>(P　　～)</t>
    <phoneticPr fontId="34"/>
  </si>
  <si>
    <t>企業の施工実績</t>
    <rPh sb="0" eb="2">
      <t>キギョウ</t>
    </rPh>
    <rPh sb="3" eb="5">
      <t>セコウ</t>
    </rPh>
    <rPh sb="5" eb="7">
      <t>ジッセキ</t>
    </rPh>
    <phoneticPr fontId="34"/>
  </si>
  <si>
    <t>様式第3号</t>
    <rPh sb="0" eb="2">
      <t>ヨウシキ</t>
    </rPh>
    <rPh sb="2" eb="3">
      <t>ダイ</t>
    </rPh>
    <rPh sb="4" eb="5">
      <t>ゴウ</t>
    </rPh>
    <phoneticPr fontId="34"/>
  </si>
  <si>
    <t>上記以外</t>
    <rPh sb="0" eb="2">
      <t>ジョウキ</t>
    </rPh>
    <rPh sb="2" eb="4">
      <t>イガイ</t>
    </rPh>
    <phoneticPr fontId="34"/>
  </si>
  <si>
    <t>配置予定技術者の施工経験</t>
    <rPh sb="0" eb="2">
      <t>ハイチ</t>
    </rPh>
    <rPh sb="2" eb="4">
      <t>ヨテイ</t>
    </rPh>
    <rPh sb="4" eb="7">
      <t>ギジュツシャ</t>
    </rPh>
    <rPh sb="8" eb="10">
      <t>セコウ</t>
    </rPh>
    <rPh sb="10" eb="12">
      <t>ケイケン</t>
    </rPh>
    <phoneticPr fontId="34"/>
  </si>
  <si>
    <t>様式第4号</t>
    <rPh sb="0" eb="2">
      <t>ヨウシキ</t>
    </rPh>
    <rPh sb="2" eb="3">
      <t>ダイ</t>
    </rPh>
    <rPh sb="4" eb="5">
      <t>ゴウ</t>
    </rPh>
    <phoneticPr fontId="34"/>
  </si>
  <si>
    <t>配置予定技術者の保有資格</t>
    <rPh sb="0" eb="2">
      <t>ハイチ</t>
    </rPh>
    <rPh sb="2" eb="4">
      <t>ヨテイ</t>
    </rPh>
    <rPh sb="4" eb="7">
      <t>ギジュツシャ</t>
    </rPh>
    <rPh sb="8" eb="10">
      <t>ホユウ</t>
    </rPh>
    <rPh sb="10" eb="12">
      <t>シカク</t>
    </rPh>
    <phoneticPr fontId="34"/>
  </si>
  <si>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4"/>
  </si>
  <si>
    <t>競争参加資格確認資料</t>
    <rPh sb="0" eb="2">
      <t>キョウソウ</t>
    </rPh>
    <rPh sb="2" eb="4">
      <t>サンカ</t>
    </rPh>
    <rPh sb="4" eb="6">
      <t>シカク</t>
    </rPh>
    <rPh sb="6" eb="8">
      <t>カクニン</t>
    </rPh>
    <rPh sb="8" eb="10">
      <t>シリョウ</t>
    </rPh>
    <phoneticPr fontId="34"/>
  </si>
  <si>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4"/>
  </si>
  <si>
    <t>【(5)に記載】　</t>
    <phoneticPr fontId="34"/>
  </si>
  <si>
    <t>年度</t>
    <rPh sb="0" eb="1">
      <t>ネン</t>
    </rPh>
    <rPh sb="1" eb="2">
      <t>ド</t>
    </rPh>
    <phoneticPr fontId="34"/>
  </si>
  <si>
    <t>区分</t>
    <rPh sb="0" eb="2">
      <t>クブン</t>
    </rPh>
    <phoneticPr fontId="34"/>
  </si>
  <si>
    <t>工種</t>
    <rPh sb="0" eb="2">
      <t>コウシュ</t>
    </rPh>
    <phoneticPr fontId="34"/>
  </si>
  <si>
    <t>　</t>
  </si>
  <si>
    <t>転籍</t>
    <rPh sb="0" eb="2">
      <t>テンセキ</t>
    </rPh>
    <phoneticPr fontId="34"/>
  </si>
  <si>
    <t>ＩＣＴ施工技術の活用</t>
    <rPh sb="3" eb="5">
      <t>セコウ</t>
    </rPh>
    <rPh sb="5" eb="7">
      <t>ギジュツ</t>
    </rPh>
    <rPh sb="8" eb="10">
      <t>カツヨウ</t>
    </rPh>
    <phoneticPr fontId="34"/>
  </si>
  <si>
    <t xml:space="preserve">
</t>
    <phoneticPr fontId="34"/>
  </si>
  <si>
    <t>様式第18号</t>
    <rPh sb="0" eb="2">
      <t>ヨウシキ</t>
    </rPh>
    <rPh sb="2" eb="3">
      <t>ダイ</t>
    </rPh>
    <rPh sb="5" eb="6">
      <t>ゴウ</t>
    </rPh>
    <phoneticPr fontId="34"/>
  </si>
  <si>
    <t>活用なし</t>
    <rPh sb="0" eb="2">
      <t>カツヨウ</t>
    </rPh>
    <phoneticPr fontId="34"/>
  </si>
  <si>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34"/>
  </si>
  <si>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4"/>
  </si>
  <si>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34"/>
  </si>
  <si>
    <t>地域貢献の実績有り</t>
    <rPh sb="0" eb="2">
      <t>チイキ</t>
    </rPh>
    <rPh sb="2" eb="4">
      <t>コウケン</t>
    </rPh>
    <rPh sb="5" eb="7">
      <t>ジッセキ</t>
    </rPh>
    <rPh sb="7" eb="8">
      <t>アリ</t>
    </rPh>
    <phoneticPr fontId="34"/>
  </si>
  <si>
    <t>防疫業務の実績</t>
    <rPh sb="0" eb="4">
      <t>ボウエキギョウム</t>
    </rPh>
    <rPh sb="5" eb="7">
      <t>ジッセキ</t>
    </rPh>
    <phoneticPr fontId="34"/>
  </si>
  <si>
    <t>実績有り</t>
    <rPh sb="0" eb="2">
      <t>ジッセキ</t>
    </rPh>
    <rPh sb="2" eb="3">
      <t>アリ</t>
    </rPh>
    <phoneticPr fontId="34"/>
  </si>
  <si>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4"/>
  </si>
  <si>
    <t>　　</t>
  </si>
  <si>
    <t>実績無し</t>
    <rPh sb="0" eb="2">
      <t>ジッセキ</t>
    </rPh>
    <rPh sb="2" eb="3">
      <t>ナ</t>
    </rPh>
    <phoneticPr fontId="34"/>
  </si>
  <si>
    <t>地域活動(ﾎﾞﾗﾝﾃｨｱ)の実績</t>
    <rPh sb="0" eb="2">
      <t>チイキ</t>
    </rPh>
    <rPh sb="2" eb="4">
      <t>カツドウ</t>
    </rPh>
    <rPh sb="14" eb="16">
      <t>ジッセキ</t>
    </rPh>
    <phoneticPr fontId="34"/>
  </si>
  <si>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4"/>
  </si>
  <si>
    <t>地域内拠点の有無</t>
    <rPh sb="0" eb="2">
      <t>チイキ</t>
    </rPh>
    <rPh sb="2" eb="3">
      <t>ナイ</t>
    </rPh>
    <rPh sb="3" eb="5">
      <t>キョテン</t>
    </rPh>
    <rPh sb="6" eb="8">
      <t>ウム</t>
    </rPh>
    <phoneticPr fontId="34"/>
  </si>
  <si>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34"/>
  </si>
  <si>
    <t>県内下請負の選定計画</t>
    <rPh sb="0" eb="2">
      <t>ケンナイ</t>
    </rPh>
    <rPh sb="2" eb="3">
      <t>シタ</t>
    </rPh>
    <rPh sb="3" eb="5">
      <t>ウケオイ</t>
    </rPh>
    <rPh sb="6" eb="8">
      <t>センテイ</t>
    </rPh>
    <rPh sb="8" eb="10">
      <t>ケイカク</t>
    </rPh>
    <phoneticPr fontId="34"/>
  </si>
  <si>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34"/>
  </si>
  <si>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4"/>
  </si>
  <si>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34"/>
  </si>
  <si>
    <t>企業の新規雇用実績</t>
    <rPh sb="0" eb="2">
      <t>キギョウ</t>
    </rPh>
    <rPh sb="3" eb="5">
      <t>シンキ</t>
    </rPh>
    <rPh sb="5" eb="7">
      <t>コヨウ</t>
    </rPh>
    <rPh sb="7" eb="9">
      <t>ジッセキ</t>
    </rPh>
    <phoneticPr fontId="34"/>
  </si>
  <si>
    <t>雇用実績有り</t>
    <rPh sb="0" eb="2">
      <t>コヨウ</t>
    </rPh>
    <rPh sb="2" eb="4">
      <t>ジッセキ</t>
    </rPh>
    <rPh sb="4" eb="5">
      <t>アリ</t>
    </rPh>
    <phoneticPr fontId="34"/>
  </si>
  <si>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4"/>
  </si>
  <si>
    <t>雇用実績無し</t>
    <rPh sb="0" eb="2">
      <t>コヨウ</t>
    </rPh>
    <rPh sb="2" eb="4">
      <t>ジッセキ</t>
    </rPh>
    <rPh sb="4" eb="5">
      <t>ナ</t>
    </rPh>
    <phoneticPr fontId="34"/>
  </si>
  <si>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4"/>
  </si>
  <si>
    <t>登録基幹技能者の配置</t>
    <rPh sb="0" eb="2">
      <t>トウロク</t>
    </rPh>
    <rPh sb="2" eb="4">
      <t>キカン</t>
    </rPh>
    <rPh sb="4" eb="7">
      <t>ギノウシャ</t>
    </rPh>
    <rPh sb="8" eb="10">
      <t>ハイチ</t>
    </rPh>
    <phoneticPr fontId="34"/>
  </si>
  <si>
    <t>配置有り</t>
    <rPh sb="0" eb="2">
      <t>ハイチ</t>
    </rPh>
    <rPh sb="2" eb="3">
      <t>アリ</t>
    </rPh>
    <phoneticPr fontId="34"/>
  </si>
  <si>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34"/>
  </si>
  <si>
    <t>配置無し</t>
    <rPh sb="0" eb="2">
      <t>ハイチ</t>
    </rPh>
    <rPh sb="2" eb="3">
      <t>ナ</t>
    </rPh>
    <phoneticPr fontId="34"/>
  </si>
  <si>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34"/>
  </si>
  <si>
    <t>認定有り</t>
    <rPh sb="0" eb="2">
      <t>ニンテイ</t>
    </rPh>
    <rPh sb="2" eb="3">
      <t>アリ</t>
    </rPh>
    <phoneticPr fontId="34"/>
  </si>
  <si>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4"/>
  </si>
  <si>
    <t>認定無し</t>
    <rPh sb="0" eb="2">
      <t>ニンテイ</t>
    </rPh>
    <rPh sb="2" eb="3">
      <t>ナ</t>
    </rPh>
    <phoneticPr fontId="34"/>
  </si>
  <si>
    <t>施工計画</t>
    <rPh sb="0" eb="2">
      <t>セコウ</t>
    </rPh>
    <rPh sb="2" eb="4">
      <t>ケイカク</t>
    </rPh>
    <phoneticPr fontId="34"/>
  </si>
  <si>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4"/>
  </si>
  <si>
    <t>技術提案</t>
    <rPh sb="0" eb="2">
      <t>ギジュツ</t>
    </rPh>
    <rPh sb="2" eb="4">
      <t>テイアン</t>
    </rPh>
    <phoneticPr fontId="34"/>
  </si>
  <si>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4"/>
  </si>
  <si>
    <t>合計</t>
    <rPh sb="0" eb="2">
      <t>ゴウケイ</t>
    </rPh>
    <phoneticPr fontId="34"/>
  </si>
  <si>
    <t>全　　　頁</t>
    <rPh sb="0" eb="1">
      <t>ゼン</t>
    </rPh>
    <rPh sb="4" eb="5">
      <t>ページ</t>
    </rPh>
    <phoneticPr fontId="34"/>
  </si>
  <si>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34"/>
  </si>
  <si>
    <t>P1　　</t>
    <phoneticPr fontId="34"/>
  </si>
  <si>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34"/>
  </si>
  <si>
    <t>落札決定基準</t>
    <rPh sb="0" eb="2">
      <t>ラクサツ</t>
    </rPh>
    <rPh sb="2" eb="4">
      <t>ケッテイ</t>
    </rPh>
    <rPh sb="4" eb="6">
      <t>キジュン</t>
    </rPh>
    <phoneticPr fontId="6"/>
  </si>
  <si>
    <t>工事成績
評定</t>
    <rPh sb="0" eb="2">
      <t>コウジ</t>
    </rPh>
    <rPh sb="2" eb="4">
      <t>セイセキ</t>
    </rPh>
    <rPh sb="5" eb="7">
      <t>ヒョウテイ</t>
    </rPh>
    <phoneticPr fontId="6"/>
  </si>
  <si>
    <t>企業の
施工実績</t>
    <rPh sb="0" eb="2">
      <t>キギョウ</t>
    </rPh>
    <rPh sb="4" eb="6">
      <t>セコウ</t>
    </rPh>
    <rPh sb="6" eb="8">
      <t>ジッセキ</t>
    </rPh>
    <phoneticPr fontId="6"/>
  </si>
  <si>
    <t>配置予定技術者の施工経験</t>
    <rPh sb="0" eb="2">
      <t>ハイチ</t>
    </rPh>
    <rPh sb="2" eb="4">
      <t>ヨテイ</t>
    </rPh>
    <rPh sb="4" eb="7">
      <t>ギジュツシャ</t>
    </rPh>
    <rPh sb="8" eb="10">
      <t>セコウ</t>
    </rPh>
    <rPh sb="10" eb="12">
      <t>ケイケン</t>
    </rPh>
    <phoneticPr fontId="6"/>
  </si>
  <si>
    <t>配置予定技術者の保有資格</t>
    <rPh sb="0" eb="2">
      <t>ハイチ</t>
    </rPh>
    <rPh sb="2" eb="4">
      <t>ヨテイ</t>
    </rPh>
    <rPh sb="4" eb="7">
      <t>ギジュツシャ</t>
    </rPh>
    <rPh sb="8" eb="10">
      <t>ホユウ</t>
    </rPh>
    <rPh sb="10" eb="12">
      <t>シカク</t>
    </rPh>
    <phoneticPr fontId="6"/>
  </si>
  <si>
    <t>優秀技術者
の受賞</t>
    <rPh sb="0" eb="2">
      <t>ユウシュウ</t>
    </rPh>
    <rPh sb="2" eb="5">
      <t>ギジュツシャ</t>
    </rPh>
    <rPh sb="7" eb="9">
      <t>ジュショウ</t>
    </rPh>
    <phoneticPr fontId="6"/>
  </si>
  <si>
    <t>ICT施工
技術の活用</t>
    <rPh sb="3" eb="5">
      <t>セコウ</t>
    </rPh>
    <rPh sb="6" eb="8">
      <t>ギジュツ</t>
    </rPh>
    <rPh sb="9" eb="11">
      <t>カツヨウ</t>
    </rPh>
    <phoneticPr fontId="6"/>
  </si>
  <si>
    <t>週休2日制工事の実績</t>
    <rPh sb="0" eb="2">
      <t>シュウキュウ</t>
    </rPh>
    <rPh sb="3" eb="4">
      <t>ニチ</t>
    </rPh>
    <rPh sb="4" eb="5">
      <t>セイ</t>
    </rPh>
    <rPh sb="5" eb="7">
      <t>コウジ</t>
    </rPh>
    <rPh sb="8" eb="10">
      <t>ジッセキ</t>
    </rPh>
    <phoneticPr fontId="6"/>
  </si>
  <si>
    <t>災害協定に基づく地域貢献の実績</t>
    <rPh sb="0" eb="2">
      <t>サイガイ</t>
    </rPh>
    <rPh sb="2" eb="4">
      <t>キョウテイ</t>
    </rPh>
    <rPh sb="5" eb="6">
      <t>モト</t>
    </rPh>
    <rPh sb="8" eb="10">
      <t>チイキ</t>
    </rPh>
    <rPh sb="10" eb="12">
      <t>コウケン</t>
    </rPh>
    <rPh sb="13" eb="15">
      <t>ジッセキ</t>
    </rPh>
    <phoneticPr fontId="6"/>
  </si>
  <si>
    <t>防疫業務の実績</t>
    <rPh sb="0" eb="4">
      <t>ボウエキギョウム</t>
    </rPh>
    <rPh sb="5" eb="7">
      <t>ジッセキ</t>
    </rPh>
    <phoneticPr fontId="6"/>
  </si>
  <si>
    <t>地域活動
の有無</t>
    <rPh sb="0" eb="2">
      <t>チイキ</t>
    </rPh>
    <rPh sb="2" eb="4">
      <t>カツドウ</t>
    </rPh>
    <rPh sb="6" eb="8">
      <t>ウム</t>
    </rPh>
    <phoneticPr fontId="6"/>
  </si>
  <si>
    <t>地域内拠点
の有無</t>
    <rPh sb="0" eb="3">
      <t>チイキナイ</t>
    </rPh>
    <rPh sb="3" eb="5">
      <t>キョテン</t>
    </rPh>
    <rPh sb="7" eb="9">
      <t>ウム</t>
    </rPh>
    <phoneticPr fontId="6"/>
  </si>
  <si>
    <t>県内下請負の
選定計画</t>
    <rPh sb="0" eb="2">
      <t>ケンナイ</t>
    </rPh>
    <rPh sb="2" eb="5">
      <t>シタウケオ</t>
    </rPh>
    <rPh sb="7" eb="9">
      <t>センテイ</t>
    </rPh>
    <rPh sb="9" eb="11">
      <t>ケイカク</t>
    </rPh>
    <phoneticPr fontId="6"/>
  </si>
  <si>
    <t>新規雇用
実績</t>
    <rPh sb="0" eb="2">
      <t>シンキ</t>
    </rPh>
    <rPh sb="2" eb="4">
      <t>コヨウ</t>
    </rPh>
    <rPh sb="5" eb="7">
      <t>ジッセキ</t>
    </rPh>
    <phoneticPr fontId="6"/>
  </si>
  <si>
    <t>若手技術者の配置</t>
    <rPh sb="0" eb="2">
      <t>ワカテ</t>
    </rPh>
    <rPh sb="2" eb="4">
      <t>ギジュツ</t>
    </rPh>
    <rPh sb="4" eb="5">
      <t>シャ</t>
    </rPh>
    <rPh sb="6" eb="8">
      <t>ハイチ</t>
    </rPh>
    <phoneticPr fontId="6"/>
  </si>
  <si>
    <t>登録基幹技能者の配置</t>
    <rPh sb="0" eb="2">
      <t>トウロク</t>
    </rPh>
    <rPh sb="2" eb="4">
      <t>キカン</t>
    </rPh>
    <rPh sb="4" eb="7">
      <t>ギノウシャ</t>
    </rPh>
    <rPh sb="8" eb="10">
      <t>ハイチ</t>
    </rPh>
    <phoneticPr fontId="6"/>
  </si>
  <si>
    <t>基礎的事業
継続力認定</t>
    <rPh sb="0" eb="3">
      <t>キソテキ</t>
    </rPh>
    <rPh sb="3" eb="5">
      <t>ジギョウ</t>
    </rPh>
    <rPh sb="6" eb="8">
      <t>ケイゾク</t>
    </rPh>
    <rPh sb="8" eb="9">
      <t>リョク</t>
    </rPh>
    <rPh sb="9" eb="11">
      <t>ニンテイ</t>
    </rPh>
    <phoneticPr fontId="6"/>
  </si>
  <si>
    <t>施工計画の
評価</t>
    <rPh sb="0" eb="2">
      <t>セコウ</t>
    </rPh>
    <rPh sb="2" eb="4">
      <t>ケイカク</t>
    </rPh>
    <rPh sb="6" eb="8">
      <t>ヒョウカ</t>
    </rPh>
    <phoneticPr fontId="6"/>
  </si>
  <si>
    <t>技術提案の
評価</t>
    <rPh sb="0" eb="2">
      <t>ギジュツ</t>
    </rPh>
    <rPh sb="2" eb="4">
      <t>テイアン</t>
    </rPh>
    <rPh sb="6" eb="8">
      <t>ヒョウカ</t>
    </rPh>
    <phoneticPr fontId="6"/>
  </si>
  <si>
    <t>合計</t>
    <rPh sb="0" eb="2">
      <t>ゴウケイ</t>
    </rPh>
    <phoneticPr fontId="6"/>
  </si>
  <si>
    <t>80以上</t>
    <rPh sb="2" eb="4">
      <t>イジョウ</t>
    </rPh>
    <phoneticPr fontId="6"/>
  </si>
  <si>
    <t>78以上</t>
    <rPh sb="2" eb="4">
      <t>イジョウ</t>
    </rPh>
    <phoneticPr fontId="6"/>
  </si>
  <si>
    <t>76以上</t>
    <rPh sb="2" eb="4">
      <t>イジョウ</t>
    </rPh>
    <phoneticPr fontId="6"/>
  </si>
  <si>
    <t>74以上</t>
    <rPh sb="2" eb="4">
      <t>イジョウ</t>
    </rPh>
    <phoneticPr fontId="6"/>
  </si>
  <si>
    <t>72以上</t>
    <rPh sb="2" eb="4">
      <t>イジョウ</t>
    </rPh>
    <phoneticPr fontId="6"/>
  </si>
  <si>
    <t>満点</t>
    <rPh sb="0" eb="2">
      <t>マンテン</t>
    </rPh>
    <phoneticPr fontId="34"/>
  </si>
  <si>
    <t>中間点</t>
    <rPh sb="0" eb="2">
      <t>チュウカン</t>
    </rPh>
    <rPh sb="2" eb="3">
      <t>テン</t>
    </rPh>
    <phoneticPr fontId="34"/>
  </si>
  <si>
    <t>夜間実績</t>
    <rPh sb="0" eb="2">
      <t>ヤカン</t>
    </rPh>
    <rPh sb="2" eb="4">
      <t>ジッセキ</t>
    </rPh>
    <phoneticPr fontId="34"/>
  </si>
  <si>
    <t>地域実績</t>
    <rPh sb="0" eb="2">
      <t>チイキ</t>
    </rPh>
    <rPh sb="2" eb="4">
      <t>ジッセキ</t>
    </rPh>
    <phoneticPr fontId="34"/>
  </si>
  <si>
    <t>実績</t>
    <rPh sb="0" eb="2">
      <t>ジッセキ</t>
    </rPh>
    <phoneticPr fontId="34"/>
  </si>
  <si>
    <t>特別簡易型(Ⅰ)</t>
    <rPh sb="0" eb="2">
      <t>トクベツ</t>
    </rPh>
    <rPh sb="2" eb="5">
      <t>カンイガタ</t>
    </rPh>
    <phoneticPr fontId="6"/>
  </si>
  <si>
    <t>特別簡易型(Ⅰ) ・県内型　①地域内拠点なし・登録基幹技能者あり・ＩＣＴ施工技術の活用なし</t>
    <phoneticPr fontId="6"/>
  </si>
  <si>
    <t>―</t>
    <phoneticPr fontId="6"/>
  </si>
  <si>
    <t>―</t>
    <phoneticPr fontId="34"/>
  </si>
  <si>
    <t>特別簡易型(Ⅰ) ・県内型　②地域内拠点なし・登録基幹技能者あり・ＩＣＴ施工技術の活用あり</t>
    <phoneticPr fontId="6"/>
  </si>
  <si>
    <t>特別簡易型(Ⅰ) ・県内型　③地域内拠点なし・登録基幹技能者なし・ＩＣＴ施工技術の活用なし</t>
    <phoneticPr fontId="6"/>
  </si>
  <si>
    <t>特別簡易型(Ⅰ) ・県内型　④地域内拠点なし・登録基幹技能者なし・ＩＣＴ施工技術の活用あり</t>
    <phoneticPr fontId="6"/>
  </si>
  <si>
    <t>特別簡易型(Ⅰ) ・県内型　⑤地域内拠点あり・登録基幹技能者あり・ＩＣＴ施工技術の活用なし</t>
    <phoneticPr fontId="6"/>
  </si>
  <si>
    <t>総合評価方式</t>
    <rPh sb="0" eb="2">
      <t>ソウゴウ</t>
    </rPh>
    <rPh sb="2" eb="4">
      <t>ヒョウカ</t>
    </rPh>
    <rPh sb="4" eb="6">
      <t>ホウシキ</t>
    </rPh>
    <phoneticPr fontId="34"/>
  </si>
  <si>
    <t>様式</t>
    <rPh sb="0" eb="2">
      <t>ヨウシキ</t>
    </rPh>
    <phoneticPr fontId="34"/>
  </si>
  <si>
    <t>見出し</t>
    <rPh sb="0" eb="2">
      <t>ミダ</t>
    </rPh>
    <phoneticPr fontId="34"/>
  </si>
  <si>
    <t>特別簡易型(Ⅰ) ・県内型　⑥地域内拠点あり・登録基幹技能者あり・ＩＣＴ施工技術の活用あり</t>
    <phoneticPr fontId="6"/>
  </si>
  <si>
    <t>事前審査方式</t>
    <rPh sb="0" eb="2">
      <t>ジゼン</t>
    </rPh>
    <rPh sb="2" eb="4">
      <t>シンサ</t>
    </rPh>
    <rPh sb="4" eb="6">
      <t>ホウシキ</t>
    </rPh>
    <phoneticPr fontId="34"/>
  </si>
  <si>
    <t>（様式第1-1号）</t>
    <rPh sb="1" eb="3">
      <t>ヨウシキ</t>
    </rPh>
    <rPh sb="3" eb="4">
      <t>ダイ</t>
    </rPh>
    <rPh sb="7" eb="8">
      <t>ゴウ</t>
    </rPh>
    <phoneticPr fontId="34"/>
  </si>
  <si>
    <t>評価点算定資料一覧表</t>
    <rPh sb="0" eb="2">
      <t>ヒョウカ</t>
    </rPh>
    <rPh sb="2" eb="3">
      <t>テン</t>
    </rPh>
    <rPh sb="3" eb="5">
      <t>サンテイ</t>
    </rPh>
    <rPh sb="5" eb="7">
      <t>シリョウ</t>
    </rPh>
    <rPh sb="7" eb="9">
      <t>イチラン</t>
    </rPh>
    <rPh sb="9" eb="10">
      <t>ヒョウ</t>
    </rPh>
    <phoneticPr fontId="34"/>
  </si>
  <si>
    <t xml:space="preserve"> </t>
    <phoneticPr fontId="34"/>
  </si>
  <si>
    <t>下記工事について、総合評価事前審査方式に伴う技術資料を提出します。</t>
    <phoneticPr fontId="34"/>
  </si>
  <si>
    <t>特別簡易型(Ⅰ) ・県内型　⑦地域内拠点あり・登録基幹技能者なし・ＩＣＴ施工技術の活用なし</t>
    <phoneticPr fontId="6"/>
  </si>
  <si>
    <t>事後審査方式</t>
    <rPh sb="0" eb="2">
      <t>ジゴ</t>
    </rPh>
    <rPh sb="2" eb="4">
      <t>シンサ</t>
    </rPh>
    <rPh sb="4" eb="6">
      <t>ホウシキ</t>
    </rPh>
    <phoneticPr fontId="34"/>
  </si>
  <si>
    <t>（様式第1-2号）</t>
    <rPh sb="1" eb="3">
      <t>ヨウシキ</t>
    </rPh>
    <rPh sb="3" eb="4">
      <t>ダイ</t>
    </rPh>
    <rPh sb="7" eb="8">
      <t>ゴウ</t>
    </rPh>
    <phoneticPr fontId="34"/>
  </si>
  <si>
    <t>自己採点表</t>
    <phoneticPr fontId="34"/>
  </si>
  <si>
    <t>（兼評価点算定資料一覧表）</t>
    <phoneticPr fontId="34"/>
  </si>
  <si>
    <t>特別簡易型(Ⅰ) ・県内型　⑧地域内拠点あり・登録基幹技能者なし・ＩＣＴ施工技術の活用あり</t>
    <phoneticPr fontId="6"/>
  </si>
  <si>
    <t>特別簡易型(Ⅱ)
【県内型】</t>
    <rPh sb="0" eb="2">
      <t>トクベツ</t>
    </rPh>
    <rPh sb="2" eb="5">
      <t>カンイガタ</t>
    </rPh>
    <rPh sb="10" eb="12">
      <t>ケンナイ</t>
    </rPh>
    <rPh sb="12" eb="13">
      <t>ガタ</t>
    </rPh>
    <phoneticPr fontId="6"/>
  </si>
  <si>
    <t>特別簡易型(Ⅱ) ・県内型　①地域内拠点なし・登録基幹技能者あり・ＩＣＴ施工技術の活用なし</t>
    <phoneticPr fontId="6"/>
  </si>
  <si>
    <t>【参考】</t>
    <rPh sb="1" eb="3">
      <t>サンコウ</t>
    </rPh>
    <phoneticPr fontId="34"/>
  </si>
  <si>
    <t>特別簡易型(Ⅱ) ・県内型　②地域内拠点なし・登録基幹技能者あり・ＩＣＴ施工技術の活用あり</t>
    <phoneticPr fontId="6"/>
  </si>
  <si>
    <t>タイプ</t>
    <phoneticPr fontId="34"/>
  </si>
  <si>
    <t>入札参加地域</t>
    <rPh sb="0" eb="2">
      <t>ニュウサツ</t>
    </rPh>
    <rPh sb="2" eb="4">
      <t>サンカ</t>
    </rPh>
    <rPh sb="4" eb="6">
      <t>チイキ</t>
    </rPh>
    <phoneticPr fontId="34"/>
  </si>
  <si>
    <t>特別簡易型(Ⅱ) ・県内型　③地域内拠点なし・登録基幹技能者なし・ＩＣＴ施工技術の活用なし</t>
    <phoneticPr fontId="6"/>
  </si>
  <si>
    <t>特別簡易型（Ⅰ）</t>
    <rPh sb="0" eb="2">
      <t>トクベツ</t>
    </rPh>
    <rPh sb="2" eb="5">
      <t>カンイガタ</t>
    </rPh>
    <phoneticPr fontId="34"/>
  </si>
  <si>
    <t>県内型</t>
    <rPh sb="0" eb="2">
      <t>ケンナイ</t>
    </rPh>
    <rPh sb="2" eb="3">
      <t>ガタ</t>
    </rPh>
    <phoneticPr fontId="34"/>
  </si>
  <si>
    <t>特別簡易型(Ⅱ) ・県内型　④地域内拠点なし・登録基幹技能者なし・ＩＣＴ施工技術の活用あり</t>
    <phoneticPr fontId="6"/>
  </si>
  <si>
    <t>特別簡易型（Ⅱ）</t>
    <rPh sb="0" eb="2">
      <t>トクベツ</t>
    </rPh>
    <rPh sb="2" eb="5">
      <t>カンイガタ</t>
    </rPh>
    <phoneticPr fontId="34"/>
  </si>
  <si>
    <t>県内外型</t>
    <rPh sb="0" eb="2">
      <t>ケンナイ</t>
    </rPh>
    <rPh sb="2" eb="3">
      <t>ガイ</t>
    </rPh>
    <rPh sb="3" eb="4">
      <t>ガタ</t>
    </rPh>
    <phoneticPr fontId="34"/>
  </si>
  <si>
    <t>特別簡易型(Ⅱ) ・県内型　⑤地域内拠点あり・登録基幹技能者あり・ＩＣＴ施工技術の活用なし</t>
    <phoneticPr fontId="6"/>
  </si>
  <si>
    <t>簡易型</t>
    <rPh sb="0" eb="3">
      <t>カンイガタ</t>
    </rPh>
    <phoneticPr fontId="34"/>
  </si>
  <si>
    <t>県外型</t>
    <rPh sb="0" eb="2">
      <t>ケンガイ</t>
    </rPh>
    <rPh sb="2" eb="3">
      <t>ガタ</t>
    </rPh>
    <phoneticPr fontId="34"/>
  </si>
  <si>
    <t>特別簡易型(Ⅱ) ・県内型　⑥地域内拠点あり・登録基幹技能者あり・ＩＣＴ施工技術の活用あり</t>
    <phoneticPr fontId="6"/>
  </si>
  <si>
    <t>標準型</t>
    <rPh sb="0" eb="3">
      <t>ヒョウジュンガタ</t>
    </rPh>
    <phoneticPr fontId="34"/>
  </si>
  <si>
    <t>特別簡易型(Ⅱ) ・県内型　⑦地域内拠点あり・登録基幹技能者なし・ＩＣＴ施工技術の活用なし</t>
    <phoneticPr fontId="6"/>
  </si>
  <si>
    <t>特別簡易型(Ⅱ) ・県内型　⑧地域内拠点あり・登録基幹技能者なし・ＩＣＴ施工技術の活用あり</t>
    <phoneticPr fontId="6"/>
  </si>
  <si>
    <t>特別簡易型（Ⅱ）
【県内外型】</t>
    <rPh sb="0" eb="2">
      <t>トクベツ</t>
    </rPh>
    <rPh sb="2" eb="5">
      <t>カンイガタ</t>
    </rPh>
    <rPh sb="10" eb="13">
      <t>ケンナイガイ</t>
    </rPh>
    <rPh sb="13" eb="14">
      <t>ガタ</t>
    </rPh>
    <phoneticPr fontId="6"/>
  </si>
  <si>
    <t>特別簡易型(Ⅱ) ・県内外型　①標準・登録基幹技能者あり</t>
    <rPh sb="12" eb="13">
      <t>ガイ</t>
    </rPh>
    <rPh sb="16" eb="18">
      <t>ヒョウジュン</t>
    </rPh>
    <phoneticPr fontId="6"/>
  </si>
  <si>
    <t>特別簡易型(Ⅱ) ・県内外型　②標準・登録基幹技能者なし</t>
    <rPh sb="12" eb="13">
      <t>ガイ</t>
    </rPh>
    <rPh sb="16" eb="18">
      <t>ヒョウジュン</t>
    </rPh>
    <phoneticPr fontId="6"/>
  </si>
  <si>
    <t>提出様式欄</t>
    <rPh sb="0" eb="2">
      <t>テイシュツ</t>
    </rPh>
    <rPh sb="2" eb="4">
      <t>ヨウシキ</t>
    </rPh>
    <rPh sb="4" eb="5">
      <t>ラン</t>
    </rPh>
    <phoneticPr fontId="34"/>
  </si>
  <si>
    <t>特別簡易型(Ⅱ) ・県内外型　③地域貢献重視型・登録基幹技能者あり</t>
    <rPh sb="12" eb="13">
      <t>ガイ</t>
    </rPh>
    <rPh sb="16" eb="18">
      <t>チイキ</t>
    </rPh>
    <rPh sb="18" eb="20">
      <t>コウケン</t>
    </rPh>
    <rPh sb="20" eb="22">
      <t>ジュウシ</t>
    </rPh>
    <rPh sb="22" eb="23">
      <t>ガタ</t>
    </rPh>
    <phoneticPr fontId="6"/>
  </si>
  <si>
    <t>評価項目（選択項目）</t>
    <rPh sb="0" eb="2">
      <t>ヒョウカ</t>
    </rPh>
    <rPh sb="2" eb="4">
      <t>コウモク</t>
    </rPh>
    <rPh sb="5" eb="7">
      <t>センタク</t>
    </rPh>
    <rPh sb="7" eb="9">
      <t>コウモク</t>
    </rPh>
    <phoneticPr fontId="34"/>
  </si>
  <si>
    <t>対象</t>
    <rPh sb="0" eb="2">
      <t>タイショウ</t>
    </rPh>
    <phoneticPr fontId="34"/>
  </si>
  <si>
    <t>特別簡易型(Ⅱ) ・県内外型　④地域貢献重視型・登録基幹技能者なし</t>
    <rPh sb="12" eb="13">
      <t>ガイ</t>
    </rPh>
    <rPh sb="16" eb="18">
      <t>チイキ</t>
    </rPh>
    <rPh sb="18" eb="20">
      <t>コウケン</t>
    </rPh>
    <rPh sb="20" eb="22">
      <t>ジュウシ</t>
    </rPh>
    <rPh sb="22" eb="23">
      <t>ガタ</t>
    </rPh>
    <phoneticPr fontId="6"/>
  </si>
  <si>
    <t>2.企業の施工実績</t>
    <phoneticPr fontId="34"/>
  </si>
  <si>
    <t>特別簡易型(Ⅰ)</t>
    <rPh sb="0" eb="1">
      <t>トク</t>
    </rPh>
    <rPh sb="1" eb="2">
      <t>ベツ</t>
    </rPh>
    <rPh sb="2" eb="4">
      <t>カンイ</t>
    </rPh>
    <rPh sb="4" eb="5">
      <t>ガタ</t>
    </rPh>
    <phoneticPr fontId="34"/>
  </si>
  <si>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34"/>
  </si>
  <si>
    <t>道路</t>
    <rPh sb="0" eb="2">
      <t>ドウロ</t>
    </rPh>
    <phoneticPr fontId="34"/>
  </si>
  <si>
    <t>特別簡易型（Ⅱ）
【県外型】</t>
    <rPh sb="0" eb="2">
      <t>トクベツ</t>
    </rPh>
    <rPh sb="2" eb="5">
      <t>カンイガタ</t>
    </rPh>
    <rPh sb="10" eb="12">
      <t>ケンガイ</t>
    </rPh>
    <rPh sb="12" eb="13">
      <t>ガタ</t>
    </rPh>
    <phoneticPr fontId="6"/>
  </si>
  <si>
    <t>特別簡易型(Ⅱ) ・県外型　①標準・登録基幹技能者あり</t>
    <rPh sb="11" eb="12">
      <t>ガイ</t>
    </rPh>
    <rPh sb="15" eb="17">
      <t>ヒョウジュン</t>
    </rPh>
    <phoneticPr fontId="6"/>
  </si>
  <si>
    <t>知事※特別賞除く</t>
    <rPh sb="0" eb="2">
      <t>チジ</t>
    </rPh>
    <rPh sb="3" eb="5">
      <t>トクベツ</t>
    </rPh>
    <rPh sb="5" eb="6">
      <t>ショウ</t>
    </rPh>
    <rPh sb="6" eb="7">
      <t>ノゾ</t>
    </rPh>
    <phoneticPr fontId="34"/>
  </si>
  <si>
    <t>橋梁</t>
    <rPh sb="0" eb="2">
      <t>キョウリョウ</t>
    </rPh>
    <phoneticPr fontId="34"/>
  </si>
  <si>
    <t>特別簡易型(Ⅱ) ・県外型　②標準・登録基幹技能者なし</t>
    <rPh sb="11" eb="12">
      <t>ガイ</t>
    </rPh>
    <rPh sb="15" eb="17">
      <t>ヒョウジュン</t>
    </rPh>
    <phoneticPr fontId="6"/>
  </si>
  <si>
    <t>3.配置予定技術者の
　施工経験</t>
    <phoneticPr fontId="34"/>
  </si>
  <si>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34"/>
  </si>
  <si>
    <t>河川</t>
    <rPh sb="0" eb="2">
      <t>カセン</t>
    </rPh>
    <phoneticPr fontId="34"/>
  </si>
  <si>
    <t>特別簡易型(Ⅱ) ・県外型　③地域貢献重視型・登録基幹技能者あり</t>
    <rPh sb="11" eb="12">
      <t>ガイ</t>
    </rPh>
    <rPh sb="15" eb="17">
      <t>チイキ</t>
    </rPh>
    <rPh sb="17" eb="19">
      <t>コウケン</t>
    </rPh>
    <rPh sb="19" eb="21">
      <t>ジュウシ</t>
    </rPh>
    <rPh sb="21" eb="22">
      <t>ガタ</t>
    </rPh>
    <phoneticPr fontId="6"/>
  </si>
  <si>
    <t>企業局長</t>
    <rPh sb="0" eb="2">
      <t>キギョウ</t>
    </rPh>
    <rPh sb="2" eb="4">
      <t>キョクチョウ</t>
    </rPh>
    <phoneticPr fontId="34"/>
  </si>
  <si>
    <t>海岸</t>
    <rPh sb="0" eb="2">
      <t>カイガン</t>
    </rPh>
    <phoneticPr fontId="34"/>
  </si>
  <si>
    <t>特別簡易型(Ⅱ) ・県外型　④地域貢献重視型・登録基幹技能者なし</t>
    <rPh sb="11" eb="12">
      <t>ガイ</t>
    </rPh>
    <rPh sb="15" eb="17">
      <t>チイキ</t>
    </rPh>
    <rPh sb="17" eb="19">
      <t>コウケン</t>
    </rPh>
    <rPh sb="19" eb="21">
      <t>ジュウシ</t>
    </rPh>
    <rPh sb="21" eb="22">
      <t>ガタ</t>
    </rPh>
    <phoneticPr fontId="6"/>
  </si>
  <si>
    <t>4配置予定技術者の
　保有資格</t>
    <rPh sb="11" eb="13">
      <t>ホユウ</t>
    </rPh>
    <rPh sb="13" eb="15">
      <t>シカク</t>
    </rPh>
    <phoneticPr fontId="34"/>
  </si>
  <si>
    <t>R2</t>
    <phoneticPr fontId="34"/>
  </si>
  <si>
    <t>港湾</t>
    <rPh sb="0" eb="2">
      <t>コウワン</t>
    </rPh>
    <phoneticPr fontId="34"/>
  </si>
  <si>
    <t>下水道</t>
    <rPh sb="0" eb="3">
      <t>ゲスイドウ</t>
    </rPh>
    <phoneticPr fontId="34"/>
  </si>
  <si>
    <t>6優秀主任（監理）
技術者の受賞</t>
    <phoneticPr fontId="34"/>
  </si>
  <si>
    <t>【優秀技術者】</t>
    <rPh sb="1" eb="3">
      <t>ユウシュウ</t>
    </rPh>
    <rPh sb="3" eb="6">
      <t>ギジュツシャ</t>
    </rPh>
    <phoneticPr fontId="34"/>
  </si>
  <si>
    <t>建築</t>
    <rPh sb="0" eb="2">
      <t>ケンチク</t>
    </rPh>
    <phoneticPr fontId="34"/>
  </si>
  <si>
    <t>水道</t>
    <rPh sb="0" eb="2">
      <t>スイドウ</t>
    </rPh>
    <phoneticPr fontId="34"/>
  </si>
  <si>
    <t>対象業種</t>
    <rPh sb="0" eb="2">
      <t>タイショウ</t>
    </rPh>
    <rPh sb="2" eb="4">
      <t>ギョウシュ</t>
    </rPh>
    <phoneticPr fontId="34"/>
  </si>
  <si>
    <t>舗装</t>
    <rPh sb="0" eb="2">
      <t>ホソウ</t>
    </rPh>
    <phoneticPr fontId="34"/>
  </si>
  <si>
    <t>事務所長</t>
    <rPh sb="0" eb="2">
      <t>ジム</t>
    </rPh>
    <rPh sb="2" eb="4">
      <t>ショチョウ</t>
    </rPh>
    <phoneticPr fontId="34"/>
  </si>
  <si>
    <t>電気</t>
    <rPh sb="0" eb="2">
      <t>デンキ</t>
    </rPh>
    <phoneticPr fontId="34"/>
  </si>
  <si>
    <t>建築一式工事</t>
    <rPh sb="0" eb="2">
      <t>ケンチク</t>
    </rPh>
    <rPh sb="2" eb="3">
      <t>１</t>
    </rPh>
    <rPh sb="3" eb="4">
      <t>シキ</t>
    </rPh>
    <rPh sb="4" eb="6">
      <t>コウジ</t>
    </rPh>
    <phoneticPr fontId="34"/>
  </si>
  <si>
    <t>農業土木</t>
    <rPh sb="0" eb="2">
      <t>ノウギョウ</t>
    </rPh>
    <rPh sb="2" eb="4">
      <t>ドボク</t>
    </rPh>
    <phoneticPr fontId="34"/>
  </si>
  <si>
    <t>特別簡易型（Ⅱ）
建築工事
【県内型】</t>
    <rPh sb="0" eb="2">
      <t>トクベツ</t>
    </rPh>
    <rPh sb="2" eb="5">
      <t>カンイガタ</t>
    </rPh>
    <rPh sb="9" eb="11">
      <t>ケンチク</t>
    </rPh>
    <rPh sb="11" eb="13">
      <t>コウジ</t>
    </rPh>
    <rPh sb="15" eb="17">
      <t>ケンナイ</t>
    </rPh>
    <rPh sb="17" eb="18">
      <t>ガタ</t>
    </rPh>
    <phoneticPr fontId="6"/>
  </si>
  <si>
    <t>特別簡易型(Ⅱ) ・県内型・建築工事・登録基幹技能者あり</t>
    <rPh sb="14" eb="16">
      <t>ケンチク</t>
    </rPh>
    <rPh sb="16" eb="18">
      <t>コウジ</t>
    </rPh>
    <rPh sb="19" eb="21">
      <t>トウロク</t>
    </rPh>
    <rPh sb="21" eb="23">
      <t>キカン</t>
    </rPh>
    <rPh sb="23" eb="26">
      <t>ギノウシャ</t>
    </rPh>
    <phoneticPr fontId="6"/>
  </si>
  <si>
    <t>大工工事</t>
    <rPh sb="0" eb="2">
      <t>ダイク</t>
    </rPh>
    <rPh sb="2" eb="4">
      <t>コウジ</t>
    </rPh>
    <phoneticPr fontId="34"/>
  </si>
  <si>
    <t>管</t>
    <rPh sb="0" eb="1">
      <t>カン</t>
    </rPh>
    <phoneticPr fontId="34"/>
  </si>
  <si>
    <t>特別簡易型(Ⅱ) ・県内型・建築工事・登録基幹技能者なし</t>
    <rPh sb="14" eb="16">
      <t>ケンチク</t>
    </rPh>
    <rPh sb="16" eb="18">
      <t>コウジ</t>
    </rPh>
    <rPh sb="19" eb="21">
      <t>トウロク</t>
    </rPh>
    <rPh sb="21" eb="23">
      <t>キカン</t>
    </rPh>
    <rPh sb="23" eb="26">
      <t>ギノウシャ</t>
    </rPh>
    <phoneticPr fontId="6"/>
  </si>
  <si>
    <t>左官工事</t>
    <rPh sb="0" eb="2">
      <t>サカン</t>
    </rPh>
    <rPh sb="2" eb="4">
      <t>コウジ</t>
    </rPh>
    <phoneticPr fontId="34"/>
  </si>
  <si>
    <t>有</t>
    <rPh sb="0" eb="1">
      <t>ア</t>
    </rPh>
    <phoneticPr fontId="34"/>
  </si>
  <si>
    <t>砂防</t>
    <rPh sb="0" eb="2">
      <t>サボウ</t>
    </rPh>
    <phoneticPr fontId="34"/>
  </si>
  <si>
    <t>とび・土工・ｺﾝｸﾘｰﾄ工事</t>
    <rPh sb="3" eb="4">
      <t>ド</t>
    </rPh>
    <rPh sb="4" eb="5">
      <t>コウ</t>
    </rPh>
    <rPh sb="12" eb="14">
      <t>コウジ</t>
    </rPh>
    <phoneticPr fontId="34"/>
  </si>
  <si>
    <t>無</t>
    <rPh sb="0" eb="1">
      <t>ナ</t>
    </rPh>
    <phoneticPr fontId="34"/>
  </si>
  <si>
    <t>森林土木</t>
    <rPh sb="0" eb="2">
      <t>シンリン</t>
    </rPh>
    <rPh sb="2" eb="4">
      <t>ドボク</t>
    </rPh>
    <phoneticPr fontId="34"/>
  </si>
  <si>
    <t>石工事</t>
    <rPh sb="0" eb="1">
      <t>イシ</t>
    </rPh>
    <rPh sb="1" eb="3">
      <t>コウジ</t>
    </rPh>
    <phoneticPr fontId="34"/>
  </si>
  <si>
    <t>公園</t>
    <rPh sb="0" eb="2">
      <t>コウエン</t>
    </rPh>
    <phoneticPr fontId="34"/>
  </si>
  <si>
    <t>屋根工事</t>
    <rPh sb="0" eb="2">
      <t>ヤネ</t>
    </rPh>
    <rPh sb="2" eb="4">
      <t>コウジ</t>
    </rPh>
    <phoneticPr fontId="34"/>
  </si>
  <si>
    <t>その他</t>
    <rPh sb="2" eb="3">
      <t>タ</t>
    </rPh>
    <phoneticPr fontId="34"/>
  </si>
  <si>
    <t>電気工事</t>
    <rPh sb="0" eb="2">
      <t>デンキ</t>
    </rPh>
    <rPh sb="2" eb="4">
      <t>コウジ</t>
    </rPh>
    <phoneticPr fontId="34"/>
  </si>
  <si>
    <t>管工事</t>
    <rPh sb="0" eb="1">
      <t>カン</t>
    </rPh>
    <rPh sb="1" eb="3">
      <t>コウジ</t>
    </rPh>
    <phoneticPr fontId="34"/>
  </si>
  <si>
    <t>ﾀｲﾙ・れんが・ﾌﾞﾛｯｸ工事</t>
    <rPh sb="13" eb="15">
      <t>コウジ</t>
    </rPh>
    <phoneticPr fontId="34"/>
  </si>
  <si>
    <t>鋼構造物工事</t>
    <rPh sb="0" eb="1">
      <t>コウ</t>
    </rPh>
    <rPh sb="1" eb="4">
      <t>コウゾウブツ</t>
    </rPh>
    <rPh sb="4" eb="6">
      <t>コウジ</t>
    </rPh>
    <phoneticPr fontId="34"/>
  </si>
  <si>
    <t>２　企業の施工実績</t>
    <rPh sb="2" eb="4">
      <t>キギョウ</t>
    </rPh>
    <rPh sb="5" eb="7">
      <t>セコウ</t>
    </rPh>
    <rPh sb="7" eb="9">
      <t>ジッセキ</t>
    </rPh>
    <phoneticPr fontId="34"/>
  </si>
  <si>
    <t>鉄筋工事</t>
    <rPh sb="0" eb="2">
      <t>テッキン</t>
    </rPh>
    <rPh sb="2" eb="4">
      <t>コウジ</t>
    </rPh>
    <phoneticPr fontId="34"/>
  </si>
  <si>
    <t>１千万円以上の同種工事の実績あり</t>
    <rPh sb="1" eb="2">
      <t>チ</t>
    </rPh>
    <rPh sb="2" eb="4">
      <t>マンエン</t>
    </rPh>
    <rPh sb="4" eb="6">
      <t>イジョウ</t>
    </rPh>
    <rPh sb="7" eb="9">
      <t>ドウシュ</t>
    </rPh>
    <rPh sb="9" eb="11">
      <t>コウジ</t>
    </rPh>
    <rPh sb="12" eb="14">
      <t>ジッセキ</t>
    </rPh>
    <phoneticPr fontId="34"/>
  </si>
  <si>
    <t>舗装工事</t>
    <rPh sb="0" eb="2">
      <t>ホソウ</t>
    </rPh>
    <rPh sb="2" eb="4">
      <t>コウジ</t>
    </rPh>
    <phoneticPr fontId="34"/>
  </si>
  <si>
    <t>１千万円以上の工事の実績あり</t>
    <rPh sb="1" eb="4">
      <t>センマンエン</t>
    </rPh>
    <rPh sb="4" eb="6">
      <t>イジョウ</t>
    </rPh>
    <rPh sb="7" eb="9">
      <t>コウジ</t>
    </rPh>
    <rPh sb="10" eb="12">
      <t>ジッセキ</t>
    </rPh>
    <phoneticPr fontId="34"/>
  </si>
  <si>
    <t>しゅんせつ工事</t>
    <rPh sb="5" eb="7">
      <t>コウジ</t>
    </rPh>
    <phoneticPr fontId="34"/>
  </si>
  <si>
    <t>同種工事の実績あり</t>
    <rPh sb="0" eb="2">
      <t>ドウシュ</t>
    </rPh>
    <rPh sb="2" eb="4">
      <t>コウジ</t>
    </rPh>
    <rPh sb="5" eb="7">
      <t>ジッセキ</t>
    </rPh>
    <phoneticPr fontId="34"/>
  </si>
  <si>
    <t>板金工事</t>
    <rPh sb="0" eb="2">
      <t>バンキン</t>
    </rPh>
    <rPh sb="2" eb="4">
      <t>コウジ</t>
    </rPh>
    <phoneticPr fontId="34"/>
  </si>
  <si>
    <t>ｶﾞﾗｽ工事</t>
    <rPh sb="4" eb="6">
      <t>コウジ</t>
    </rPh>
    <phoneticPr fontId="34"/>
  </si>
  <si>
    <t>3保有資格</t>
    <rPh sb="1" eb="3">
      <t>ホユウ</t>
    </rPh>
    <rPh sb="3" eb="5">
      <t>シカク</t>
    </rPh>
    <phoneticPr fontId="34"/>
  </si>
  <si>
    <t>塗装工事</t>
    <rPh sb="0" eb="2">
      <t>トソウ</t>
    </rPh>
    <rPh sb="2" eb="4">
      <t>コウジ</t>
    </rPh>
    <phoneticPr fontId="34"/>
  </si>
  <si>
    <t>防水工事</t>
    <rPh sb="0" eb="2">
      <t>ボウスイ</t>
    </rPh>
    <rPh sb="2" eb="4">
      <t>コウジ</t>
    </rPh>
    <phoneticPr fontId="34"/>
  </si>
  <si>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4"/>
  </si>
  <si>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4"/>
  </si>
  <si>
    <t>内装仕上工事</t>
    <rPh sb="0" eb="2">
      <t>ナイソウ</t>
    </rPh>
    <rPh sb="2" eb="4">
      <t>シア</t>
    </rPh>
    <rPh sb="4" eb="6">
      <t>コウジ</t>
    </rPh>
    <phoneticPr fontId="34"/>
  </si>
  <si>
    <t>造園工事</t>
    <rPh sb="0" eb="2">
      <t>ゾウエン</t>
    </rPh>
    <rPh sb="2" eb="4">
      <t>コウジ</t>
    </rPh>
    <phoneticPr fontId="34"/>
  </si>
  <si>
    <t>1級造園施工管理技士</t>
    <rPh sb="1" eb="2">
      <t>キュウ</t>
    </rPh>
    <rPh sb="2" eb="4">
      <t>ゾウエン</t>
    </rPh>
    <rPh sb="4" eb="6">
      <t>セコウ</t>
    </rPh>
    <rPh sb="6" eb="8">
      <t>カンリ</t>
    </rPh>
    <rPh sb="8" eb="10">
      <t>ギシ</t>
    </rPh>
    <phoneticPr fontId="34"/>
  </si>
  <si>
    <t>2級造園施工管理技士</t>
    <rPh sb="1" eb="2">
      <t>キュウ</t>
    </rPh>
    <rPh sb="2" eb="4">
      <t>ゾウエン</t>
    </rPh>
    <rPh sb="4" eb="6">
      <t>セコウ</t>
    </rPh>
    <rPh sb="6" eb="8">
      <t>カンリ</t>
    </rPh>
    <rPh sb="8" eb="10">
      <t>ギシ</t>
    </rPh>
    <phoneticPr fontId="34"/>
  </si>
  <si>
    <t>機械器具設置工事</t>
    <rPh sb="0" eb="2">
      <t>キカイ</t>
    </rPh>
    <rPh sb="2" eb="4">
      <t>キグ</t>
    </rPh>
    <rPh sb="4" eb="6">
      <t>セッチ</t>
    </rPh>
    <rPh sb="6" eb="8">
      <t>コウジ</t>
    </rPh>
    <phoneticPr fontId="34"/>
  </si>
  <si>
    <t>1級電気工事施工管理技士</t>
    <rPh sb="1" eb="2">
      <t>キュウ</t>
    </rPh>
    <rPh sb="2" eb="4">
      <t>デンキ</t>
    </rPh>
    <rPh sb="4" eb="6">
      <t>コウジ</t>
    </rPh>
    <rPh sb="6" eb="8">
      <t>セコウ</t>
    </rPh>
    <rPh sb="8" eb="10">
      <t>カンリ</t>
    </rPh>
    <rPh sb="10" eb="12">
      <t>ギシ</t>
    </rPh>
    <phoneticPr fontId="34"/>
  </si>
  <si>
    <t>2級電気工事施工管理技士</t>
    <rPh sb="1" eb="2">
      <t>キュウ</t>
    </rPh>
    <rPh sb="2" eb="4">
      <t>デンキ</t>
    </rPh>
    <rPh sb="4" eb="6">
      <t>コウジ</t>
    </rPh>
    <rPh sb="6" eb="8">
      <t>セコウ</t>
    </rPh>
    <rPh sb="8" eb="10">
      <t>カンリ</t>
    </rPh>
    <rPh sb="10" eb="12">
      <t>ギシ</t>
    </rPh>
    <phoneticPr fontId="34"/>
  </si>
  <si>
    <t>熱絶縁工事</t>
    <rPh sb="0" eb="1">
      <t>ネツ</t>
    </rPh>
    <rPh sb="1" eb="3">
      <t>ゼツエン</t>
    </rPh>
    <rPh sb="3" eb="5">
      <t>コウジ</t>
    </rPh>
    <phoneticPr fontId="34"/>
  </si>
  <si>
    <t>1級管工事施工管理技士</t>
    <rPh sb="1" eb="2">
      <t>キュウ</t>
    </rPh>
    <rPh sb="2" eb="3">
      <t>カン</t>
    </rPh>
    <rPh sb="3" eb="5">
      <t>コウジ</t>
    </rPh>
    <rPh sb="5" eb="7">
      <t>セコウ</t>
    </rPh>
    <rPh sb="7" eb="9">
      <t>カンリ</t>
    </rPh>
    <rPh sb="9" eb="11">
      <t>ギシ</t>
    </rPh>
    <phoneticPr fontId="34"/>
  </si>
  <si>
    <t>2級管工事施工管理技士</t>
    <rPh sb="1" eb="2">
      <t>キュウ</t>
    </rPh>
    <rPh sb="2" eb="3">
      <t>カン</t>
    </rPh>
    <rPh sb="3" eb="5">
      <t>コウジ</t>
    </rPh>
    <rPh sb="5" eb="7">
      <t>セコウ</t>
    </rPh>
    <rPh sb="7" eb="9">
      <t>カンリ</t>
    </rPh>
    <rPh sb="9" eb="11">
      <t>ギシ</t>
    </rPh>
    <phoneticPr fontId="34"/>
  </si>
  <si>
    <t>電気通信工事</t>
    <rPh sb="0" eb="2">
      <t>デンキ</t>
    </rPh>
    <rPh sb="2" eb="4">
      <t>ツウシン</t>
    </rPh>
    <rPh sb="4" eb="6">
      <t>コウジ</t>
    </rPh>
    <phoneticPr fontId="34"/>
  </si>
  <si>
    <t>さく井工事</t>
    <rPh sb="2" eb="3">
      <t>イ</t>
    </rPh>
    <rPh sb="3" eb="5">
      <t>コウジ</t>
    </rPh>
    <phoneticPr fontId="34"/>
  </si>
  <si>
    <t>４　技術者の施工経験</t>
    <rPh sb="2" eb="4">
      <t>ギジュツ</t>
    </rPh>
    <rPh sb="4" eb="5">
      <t>シャ</t>
    </rPh>
    <rPh sb="6" eb="8">
      <t>セコウ</t>
    </rPh>
    <rPh sb="8" eb="10">
      <t>ケイケン</t>
    </rPh>
    <phoneticPr fontId="34"/>
  </si>
  <si>
    <t>建具工事</t>
    <rPh sb="0" eb="2">
      <t>タテグ</t>
    </rPh>
    <rPh sb="2" eb="4">
      <t>コウジ</t>
    </rPh>
    <phoneticPr fontId="34"/>
  </si>
  <si>
    <t>１千万円以上の同種工事の経験あり</t>
    <rPh sb="1" eb="4">
      <t>センマンエン</t>
    </rPh>
    <rPh sb="4" eb="6">
      <t>イジョウ</t>
    </rPh>
    <rPh sb="7" eb="9">
      <t>ドウシュ</t>
    </rPh>
    <rPh sb="9" eb="11">
      <t>コウジ</t>
    </rPh>
    <rPh sb="12" eb="14">
      <t>ケイケン</t>
    </rPh>
    <phoneticPr fontId="34"/>
  </si>
  <si>
    <t>水道施設工事</t>
    <rPh sb="0" eb="2">
      <t>スイドウ</t>
    </rPh>
    <rPh sb="2" eb="4">
      <t>シセツ</t>
    </rPh>
    <rPh sb="4" eb="6">
      <t>コウジ</t>
    </rPh>
    <phoneticPr fontId="34"/>
  </si>
  <si>
    <t>１千万円以上の工事の経験あり</t>
    <rPh sb="1" eb="4">
      <t>センマンエン</t>
    </rPh>
    <rPh sb="4" eb="6">
      <t>イジョウ</t>
    </rPh>
    <rPh sb="7" eb="9">
      <t>コウジ</t>
    </rPh>
    <rPh sb="10" eb="12">
      <t>ケイケン</t>
    </rPh>
    <phoneticPr fontId="34"/>
  </si>
  <si>
    <t>消防施設工事</t>
    <rPh sb="0" eb="2">
      <t>ショウボウ</t>
    </rPh>
    <rPh sb="2" eb="4">
      <t>シセツ</t>
    </rPh>
    <rPh sb="4" eb="6">
      <t>コウジ</t>
    </rPh>
    <phoneticPr fontId="34"/>
  </si>
  <si>
    <t>同種工事の経験あり</t>
    <rPh sb="0" eb="2">
      <t>ドウシュ</t>
    </rPh>
    <rPh sb="2" eb="4">
      <t>コウジ</t>
    </rPh>
    <rPh sb="5" eb="7">
      <t>ケイケン</t>
    </rPh>
    <phoneticPr fontId="34"/>
  </si>
  <si>
    <t>清掃施設工事</t>
    <rPh sb="0" eb="2">
      <t>セイソウ</t>
    </rPh>
    <rPh sb="2" eb="4">
      <t>シセツ</t>
    </rPh>
    <rPh sb="4" eb="6">
      <t>コウジ</t>
    </rPh>
    <phoneticPr fontId="34"/>
  </si>
  <si>
    <t>類似工事の経験あり</t>
    <rPh sb="0" eb="2">
      <t>ルイジ</t>
    </rPh>
    <rPh sb="2" eb="4">
      <t>コウジ</t>
    </rPh>
    <rPh sb="5" eb="7">
      <t>ケイケン</t>
    </rPh>
    <phoneticPr fontId="34"/>
  </si>
  <si>
    <t>解体工事</t>
    <rPh sb="0" eb="2">
      <t>カイタイ</t>
    </rPh>
    <rPh sb="2" eb="4">
      <t>コウジ</t>
    </rPh>
    <phoneticPr fontId="34"/>
  </si>
  <si>
    <t>６　優秀主任（監理）技術者の受賞（中間）</t>
    <rPh sb="17" eb="19">
      <t>チュウカン</t>
    </rPh>
    <phoneticPr fontId="34"/>
  </si>
  <si>
    <t>防 疫 協 定 に 基 づ く 防 疫 業 務  実 績 評 価 資 料</t>
    <phoneticPr fontId="6"/>
  </si>
  <si>
    <t>様式第２０号（評価項目算定用）【一括審査】</t>
    <rPh sb="16" eb="20">
      <t>イッカツシンサ</t>
    </rPh>
    <phoneticPr fontId="6"/>
  </si>
  <si>
    <t>防疫業務の概要</t>
    <rPh sb="0" eb="2">
      <t>ボウエキ</t>
    </rPh>
    <rPh sb="2" eb="4">
      <t>ギョウム</t>
    </rPh>
    <rPh sb="5" eb="7">
      <t>ガイヨウ</t>
    </rPh>
    <phoneticPr fontId="6"/>
  </si>
  <si>
    <t>防疫協定の名称</t>
    <phoneticPr fontId="6"/>
  </si>
  <si>
    <t>特定家畜伝染病発生時の防疫業務に関する協定書</t>
    <phoneticPr fontId="5"/>
  </si>
  <si>
    <t>防疫作業の種類</t>
    <phoneticPr fontId="6"/>
  </si>
  <si>
    <t>（例：高病原性鳥インフルエンザ等　）</t>
    <phoneticPr fontId="6"/>
  </si>
  <si>
    <t>防疫作業の
実施年月日</t>
    <phoneticPr fontId="6"/>
  </si>
  <si>
    <t>（例：令和　　年　　月　　日　～　令和　　年　　月　　日）</t>
    <phoneticPr fontId="6"/>
  </si>
  <si>
    <t>防疫作業の事実を確認できる証明書類</t>
    <phoneticPr fontId="6"/>
  </si>
  <si>
    <t>防疫作業の実施内容
（具体的に）</t>
    <phoneticPr fontId="6"/>
  </si>
  <si>
    <t>○○農場で確認された高病原性鳥インフルエンザの防疫措置作業</t>
    <phoneticPr fontId="5"/>
  </si>
  <si>
    <t>活動実績について評価の対象とする。</t>
    <phoneticPr fontId="5"/>
  </si>
  <si>
    <t>本書記載事項に虚偽のあった場合には、指名停止措置等を行うことがある。</t>
    <phoneticPr fontId="5"/>
  </si>
  <si>
    <t>やむを得ない事情（下請業者の変更等）がある場合は、発注者と協議のうえ、当該工事で指定した</t>
    <phoneticPr fontId="5"/>
  </si>
  <si>
    <t>登録基幹技能者に変更することができる。ただし、上記５の条件を満たすこと。</t>
    <phoneticPr fontId="5"/>
  </si>
  <si>
    <r>
      <rPr>
        <b/>
        <u/>
        <sz val="10"/>
        <rFont val="ＭＳ Ｐ明朝"/>
        <family val="1"/>
        <charset val="128"/>
      </rPr>
      <t>時間がフルタイムで期間の定めのない雇用契約)</t>
    </r>
    <r>
      <rPr>
        <sz val="10"/>
        <rFont val="ＭＳ Ｐ明朝"/>
        <family val="1"/>
        <charset val="128"/>
      </rPr>
      <t>した従業員（被雇用者）を入札公告日まで</t>
    </r>
    <phoneticPr fontId="6"/>
  </si>
  <si>
    <r>
      <t>評価の対象とする従業員は、</t>
    </r>
    <r>
      <rPr>
        <b/>
        <u/>
        <sz val="10"/>
        <rFont val="ＭＳ Ｐ明朝"/>
        <family val="1"/>
        <charset val="128"/>
      </rPr>
      <t>入札公告日時点で３５歳未満とし</t>
    </r>
    <r>
      <rPr>
        <sz val="10"/>
        <rFont val="ＭＳ Ｐ明朝"/>
        <family val="1"/>
        <charset val="128"/>
      </rPr>
      <t>、雇用後の職種や勤務地・居住</t>
    </r>
    <phoneticPr fontId="6"/>
  </si>
  <si>
    <t>（例：令和元年東日本台風に基づく応急復旧工事、　平成　年　月　日　時　分発生地震（震度５）、大雨・洪水警報、暴風雪警報に基づく県道○○線パトロール）　</t>
    <phoneticPr fontId="6"/>
  </si>
  <si>
    <t>地域貢献の実績は、入札日の属する年度を除く直近５ケ年度において災害時の応急対策協定の要請により実施した</t>
    <phoneticPr fontId="6"/>
  </si>
  <si>
    <t>様式第１号【一括審査】</t>
    <rPh sb="0" eb="2">
      <t>ヨウシキ</t>
    </rPh>
    <rPh sb="2" eb="3">
      <t>ダイ</t>
    </rPh>
    <rPh sb="4" eb="5">
      <t>ゴウ</t>
    </rPh>
    <rPh sb="6" eb="10">
      <t>イッカツシンサ</t>
    </rPh>
    <phoneticPr fontId="34"/>
  </si>
  <si>
    <t>別記様式第0号：技術資料の一括提出申請書</t>
    <rPh sb="0" eb="2">
      <t>ベッキ</t>
    </rPh>
    <rPh sb="2" eb="4">
      <t>ヨウシキ</t>
    </rPh>
    <rPh sb="4" eb="5">
      <t>ダイ</t>
    </rPh>
    <rPh sb="6" eb="7">
      <t>ゴウ</t>
    </rPh>
    <rPh sb="8" eb="10">
      <t>ギジュツ</t>
    </rPh>
    <rPh sb="10" eb="12">
      <t>シリョウ</t>
    </rPh>
    <rPh sb="13" eb="15">
      <t>イッカツ</t>
    </rPh>
    <rPh sb="15" eb="17">
      <t>テイシュツ</t>
    </rPh>
    <rPh sb="17" eb="19">
      <t>シンセイ</t>
    </rPh>
    <rPh sb="19" eb="20">
      <t>ショ</t>
    </rPh>
    <phoneticPr fontId="6"/>
  </si>
  <si>
    <t>（協定の協力要請に基づく実績であることを証明する書類で、協定締結団体等の活動証明書など）</t>
    <rPh sb="36" eb="38">
      <t>カツドウ</t>
    </rPh>
    <phoneticPr fontId="6"/>
  </si>
  <si>
    <t>（協定の協力要請に基づく実績であることを証明する書類で、協定締結団体等の活動証明書など）</t>
    <rPh sb="36" eb="38">
      <t>カツドウ</t>
    </rPh>
    <phoneticPr fontId="5"/>
  </si>
  <si>
    <t>81以上</t>
    <rPh sb="2" eb="4">
      <t>イジョウ</t>
    </rPh>
    <phoneticPr fontId="6"/>
  </si>
  <si>
    <t>R元</t>
    <rPh sb="1" eb="2">
      <t>モト</t>
    </rPh>
    <phoneticPr fontId="34"/>
  </si>
  <si>
    <t>R3</t>
    <phoneticPr fontId="34"/>
  </si>
  <si>
    <t>80点以上</t>
    <phoneticPr fontId="6"/>
  </si>
  <si>
    <t>78点以上80点未満</t>
    <phoneticPr fontId="6"/>
  </si>
  <si>
    <t>76点以上78点未満</t>
    <phoneticPr fontId="6"/>
  </si>
  <si>
    <t>74点以上76点未満</t>
    <phoneticPr fontId="6"/>
  </si>
  <si>
    <t>72点以上74点未満</t>
    <phoneticPr fontId="6"/>
  </si>
  <si>
    <t>若手又は女性技術者の配置</t>
    <rPh sb="0" eb="2">
      <t>ワカテ</t>
    </rPh>
    <rPh sb="2" eb="3">
      <t>マタ</t>
    </rPh>
    <rPh sb="4" eb="6">
      <t>ジョセイ</t>
    </rPh>
    <rPh sb="6" eb="9">
      <t>ギジュツシャ</t>
    </rPh>
    <rPh sb="10" eb="12">
      <t>ハイチ</t>
    </rPh>
    <phoneticPr fontId="34"/>
  </si>
  <si>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34"/>
  </si>
  <si>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34"/>
  </si>
  <si>
    <t>若手又は女性技術者の配置無し</t>
    <rPh sb="0" eb="2">
      <t>ワカテ</t>
    </rPh>
    <rPh sb="2" eb="3">
      <t>マタ</t>
    </rPh>
    <rPh sb="4" eb="6">
      <t>ジョセイ</t>
    </rPh>
    <rPh sb="6" eb="9">
      <t>ギジュツシャ</t>
    </rPh>
    <rPh sb="10" eb="12">
      <t>ハイチ</t>
    </rPh>
    <rPh sb="12" eb="13">
      <t>ナ</t>
    </rPh>
    <phoneticPr fontId="34"/>
  </si>
  <si>
    <t>「81点以上かつ工事件数５件以上」</t>
    <rPh sb="3" eb="6">
      <t>テンイジョウ</t>
    </rPh>
    <rPh sb="8" eb="12">
      <t>コウジケンスウ</t>
    </rPh>
    <rPh sb="13" eb="14">
      <t>ケン</t>
    </rPh>
    <rPh sb="14" eb="16">
      <t>イジョウ</t>
    </rPh>
    <phoneticPr fontId="34"/>
  </si>
  <si>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6"/>
  </si>
  <si>
    <t>工事成績評定点の合計</t>
    <rPh sb="0" eb="2">
      <t>コウジ</t>
    </rPh>
    <rPh sb="2" eb="4">
      <t>セイセキ</t>
    </rPh>
    <rPh sb="4" eb="6">
      <t>ヒョウテイ</t>
    </rPh>
    <rPh sb="6" eb="7">
      <t>テン</t>
    </rPh>
    <rPh sb="8" eb="10">
      <t>ゴウケイ</t>
    </rPh>
    <phoneticPr fontId="6"/>
  </si>
  <si>
    <t>(注)</t>
    <rPh sb="1" eb="2">
      <t>チュウ</t>
    </rPh>
    <phoneticPr fontId="34"/>
  </si>
  <si>
    <t>１　評価対象となるすべての工事について記載すること。</t>
    <phoneticPr fontId="34"/>
  </si>
  <si>
    <t>２　当該評価項目について実績を有しない場合は、本書の提出を要しない。</t>
  </si>
  <si>
    <t>３　受注金額の（　）は、共同企業体の場合の全体額を記入すること。</t>
    <rPh sb="2" eb="4">
      <t>ジュチュウ</t>
    </rPh>
    <phoneticPr fontId="34"/>
  </si>
  <si>
    <t>４　受注形態は、単体又は○○・□□ＪＶ（出資比率○○％）と記載すること。</t>
  </si>
  <si>
    <t>５　共同企業体にあっては、すべての構成員の施工実績をそれぞれ記載すること。</t>
  </si>
  <si>
    <t>６　共同企業体としての実績は、出資比率が２０％以上のものに限る。</t>
  </si>
  <si>
    <t>評価された下請計画が履行されない場合には、工事成績評定点の減点、指名停止の措置を講じる。</t>
    <rPh sb="25" eb="28">
      <t>ヒョウテイテン</t>
    </rPh>
    <phoneticPr fontId="5"/>
  </si>
  <si>
    <t>　・ 茨城県内に本店を有する。又は茨城県内に支店等（営業所を含む）
　 　を有し、かつ県内建設業者との契約予定金額の合計が○○万円以上
　・ 茨城県内に支店等（営業所を含む）を有し、かつ県内建設業者との契約
　　 予定金額の合計が△△万円以上○○万円未満。又は県内建設業者と
　 　の契約予定金額の合計が○○万円以上。
　・ 茨城県内に支店等（営業所を含む）を有する。又は県内建設業者との
　　 契約予定金額の合計が△△万円以上○○万円未満。
　・ 上記以外</t>
    <rPh sb="45" eb="47">
      <t>ケンセツ</t>
    </rPh>
    <rPh sb="96" eb="98">
      <t>ケンセツ</t>
    </rPh>
    <rPh sb="133" eb="135">
      <t>ケンセツ</t>
    </rPh>
    <rPh sb="190" eb="192">
      <t>ケンセツ</t>
    </rPh>
    <phoneticPr fontId="5"/>
  </si>
  <si>
    <t xml:space="preserve">　・ 県内建設業者との契約予定金額の合計が○○万円以上
　・ 県内建設業者との契約予定金額の合計が△△万円以上○○万円未満
　・ 上記以外
</t>
    <rPh sb="5" eb="7">
      <t>ケンセツ</t>
    </rPh>
    <rPh sb="34" eb="36">
      <t>ケンセツ</t>
    </rPh>
    <phoneticPr fontId="5"/>
  </si>
  <si>
    <t>新規雇用した従業員の雇用前（過去）の勤務先が、入札参加者（共同企業体の場合は代表構成員又は</t>
    <rPh sb="38" eb="43">
      <t>ダイヒョウコウセイイン</t>
    </rPh>
    <rPh sb="43" eb="44">
      <t>マタ</t>
    </rPh>
    <phoneticPr fontId="6"/>
  </si>
  <si>
    <t>構成員のいずれか）と同一企業又は、資本もしくは人事面において関連がある企業の場合は評価対</t>
    <rPh sb="0" eb="3">
      <t>コウセイイン</t>
    </rPh>
    <rPh sb="14" eb="15">
      <t>マタ</t>
    </rPh>
    <phoneticPr fontId="6"/>
  </si>
  <si>
    <t>若　手　又　は　女　性　技　術　者　の　配　置</t>
    <rPh sb="4" eb="5">
      <t>マタ</t>
    </rPh>
    <rPh sb="8" eb="9">
      <t>オンナ</t>
    </rPh>
    <rPh sb="10" eb="11">
      <t>セイ</t>
    </rPh>
    <phoneticPr fontId="6"/>
  </si>
  <si>
    <t>若手又は女性技術者の配置</t>
    <rPh sb="2" eb="3">
      <t>マタ</t>
    </rPh>
    <rPh sb="4" eb="6">
      <t>ジョセイ</t>
    </rPh>
    <phoneticPr fontId="6"/>
  </si>
  <si>
    <t>若手又は女性技術者名</t>
    <rPh sb="2" eb="3">
      <t>マタ</t>
    </rPh>
    <rPh sb="4" eb="6">
      <t>ジョセイ</t>
    </rPh>
    <phoneticPr fontId="5"/>
  </si>
  <si>
    <t>評価対象となる若手又は女性技術者を配置しない場合は、本書の提出を要しない。</t>
    <rPh sb="9" eb="10">
      <t>マタ</t>
    </rPh>
    <rPh sb="11" eb="13">
      <t>ジョセイ</t>
    </rPh>
    <phoneticPr fontId="5"/>
  </si>
  <si>
    <t>評価の対象は、入札公告日時点で３５歳未満の若手技術者、又は女性技術者とする。また、元請け業者と</t>
    <rPh sb="21" eb="23">
      <t>ワカテ</t>
    </rPh>
    <rPh sb="27" eb="28">
      <t>マタ</t>
    </rPh>
    <rPh sb="29" eb="34">
      <t>ジョセイギジュツシャ</t>
    </rPh>
    <rPh sb="41" eb="43">
      <t>モトウ</t>
    </rPh>
    <rPh sb="44" eb="46">
      <t>ギョウシャ</t>
    </rPh>
    <phoneticPr fontId="5"/>
  </si>
  <si>
    <t>直接的かつ恒常的な雇用関係があり、入札公告日以前に３ケ月以上の雇用関係がある者とする。</t>
    <rPh sb="0" eb="3">
      <t>チョクセツテキ</t>
    </rPh>
    <phoneticPr fontId="5"/>
  </si>
  <si>
    <t>当該工事の業種区分に該当する主任（監理）技術者の資格要件を有する若手又は女性技術者を現場代理人</t>
    <rPh sb="34" eb="35">
      <t>マタ</t>
    </rPh>
    <rPh sb="36" eb="38">
      <t>ジョセイ</t>
    </rPh>
    <rPh sb="38" eb="41">
      <t>ギジュツシャ</t>
    </rPh>
    <phoneticPr fontId="5"/>
  </si>
  <si>
    <t>として配置する場合は、保有資格要件の内容を記入のうえ、資格を有することを証明する資料を添付すること。</t>
    <phoneticPr fontId="5"/>
  </si>
  <si>
    <t>　なお、主任（監理）技術者の資格要件は、建設業法第7条第2号、同法第15条第2号に</t>
    <phoneticPr fontId="5"/>
  </si>
  <si>
    <t>及び主任（監理）技術者について、複数（それぞれ３名まで）の者を配置予定の若手又は女性技術者とすること</t>
    <rPh sb="38" eb="39">
      <t>マタ</t>
    </rPh>
    <rPh sb="40" eb="42">
      <t>ジョセイ</t>
    </rPh>
    <phoneticPr fontId="5"/>
  </si>
  <si>
    <t>技術者の評価点については、最も低い評価を受けたものをもって算定する。なお、落札者は、落札者決定から</t>
    <phoneticPr fontId="5"/>
  </si>
  <si>
    <t>契約前までの間に１名を選択するものとする。</t>
    <phoneticPr fontId="5"/>
  </si>
  <si>
    <t>提出すること。なお、やむを得ない事情により、現場代理人等（本書に記載した若手又は女性技術者）が変更</t>
    <rPh sb="38" eb="39">
      <t>マタ</t>
    </rPh>
    <rPh sb="40" eb="42">
      <t>ジョセイ</t>
    </rPh>
    <phoneticPr fontId="5"/>
  </si>
  <si>
    <t>になる場合は、評価を受けた若手又は女性技術者と同等の評価を得られる技術者を配置することができる。</t>
    <rPh sb="15" eb="16">
      <t>マタ</t>
    </rPh>
    <rPh sb="17" eb="19">
      <t>ジョセイ</t>
    </rPh>
    <phoneticPr fontId="5"/>
  </si>
  <si>
    <t>【製作工と架設工（現場据付工）の工種がある場合は、それぞれ別の技術者（評価を受けた若手又は女性</t>
    <rPh sb="43" eb="44">
      <t>マタ</t>
    </rPh>
    <rPh sb="45" eb="47">
      <t>ジョセイ</t>
    </rPh>
    <phoneticPr fontId="5"/>
  </si>
  <si>
    <t>技術者と同等の評価を得られる技術者）を配置することができる。】</t>
    <rPh sb="0" eb="3">
      <t>ギジュツシャ</t>
    </rPh>
    <rPh sb="1" eb="2">
      <t>ジュツ</t>
    </rPh>
    <phoneticPr fontId="5"/>
  </si>
  <si>
    <t>本書どおりの履行がなされなかった場合には、工事成績評定点を減ずる措置を行う。</t>
    <rPh sb="25" eb="27">
      <t>ヒョウテイ</t>
    </rPh>
    <phoneticPr fontId="5"/>
  </si>
  <si>
    <t>登録基幹技能者講習の
職種</t>
    <rPh sb="11" eb="13">
      <t>ショクシュ</t>
    </rPh>
    <phoneticPr fontId="5"/>
  </si>
  <si>
    <t>登録○○基幹技能者
（又は登録○○基幹技能者）</t>
    <rPh sb="12" eb="13">
      <t>マタ</t>
    </rPh>
    <phoneticPr fontId="5"/>
  </si>
  <si>
    <t>本書には、当該工事で指定した職種の登録基幹技能者が複数の場合は、職種を複数記載する</t>
    <rPh sb="32" eb="34">
      <t>ショクシュ</t>
    </rPh>
    <phoneticPr fontId="5"/>
  </si>
  <si>
    <t>ことを可能とする。本書を提出し工事を落札した者は、そのうち１職種以上の登録基幹技能者</t>
    <rPh sb="30" eb="32">
      <t>ショクシュ</t>
    </rPh>
    <phoneticPr fontId="5"/>
  </si>
  <si>
    <t>受けていれば評価対象とする。</t>
    <phoneticPr fontId="5"/>
  </si>
  <si>
    <t>受注者の責めにより、本書どおりの履行がなされなかった場合には、工事成績評定点を減ずる措置を行う。</t>
    <rPh sb="35" eb="37">
      <t>ヒョウテイ</t>
    </rPh>
    <phoneticPr fontId="5"/>
  </si>
  <si>
    <t>ＩＣＴ活用促進工事（土工・作業土工（床掘））又はＩＣＴ活用促進工事（舗装工）のいずれかで、ＩＣＴ施工技術を</t>
    <rPh sb="13" eb="17">
      <t>サギョウドコウ</t>
    </rPh>
    <rPh sb="18" eb="20">
      <t>トコボリ</t>
    </rPh>
    <rPh sb="22" eb="23">
      <t>マタ</t>
    </rPh>
    <phoneticPr fontId="5"/>
  </si>
  <si>
    <t>活用する場合に評価の対象とする。</t>
    <phoneticPr fontId="5"/>
  </si>
  <si>
    <t>　ＩＣＴ建設機械による施工において、以下に示す方法で、出来形管理及び品質管理を実施
　　ア 出来形管理
　　　・空中写真測量（無人航空機）を用いた出来形管理
　　　・ＲＴＫ－ＧＮＳＳを用いた出来形管理　
　　　・無人航空機搭載型レーザースキャナーを用いた出来形管理
　　　・地上型レーザースキャナーを用いた出来形管理
　　　・トータルステーション等光波方式を用いた出来形管理
　　　・トータルステーション（ノンプリズム方式）を用いた出来形管理
　　　・地上移動体搭載型レーザースキャナーを用いた出来形管理
　　　・その他の３次元計測技術を用いた出来形管理
　　イ 品質管理 　※ＩＣＴ土工・作業土工（床掘）のみ対象
　　　・ＴＳ・ＧＮＳＳを用いた締固め回数管理による品質管理</t>
    <rPh sb="295" eb="299">
      <t>サギョウドコウ</t>
    </rPh>
    <rPh sb="300" eb="302">
      <t>トコボリ</t>
    </rPh>
    <phoneticPr fontId="5"/>
  </si>
  <si>
    <t>以下から選択して３次元起工測量を実施　　※ア･オ･カはＩＣＴ土工・作業土工（床掘）のみ対象
　　ア 空中写真測量（無人航空機）を用いた起工測量
　　イ 地上型レーザースキャナーを用いた起工測量
　　ウ トータルステーション等光波方式を用いた起工測量
　　エ トータルステーション（ノンプリズム方式）を用いた起工測量
　　オ ＲＴＫ－ＧＮＳＳを用いた起工測量
　　カ 無人航空機搭載型レーザースキャナーを用いた起工測量
　　キ 地上移動体搭載型レーザースキャナーを用いた起工測量
　　ク その他の３次元計測技術を用いた起工測量</t>
    <phoneticPr fontId="5"/>
  </si>
  <si>
    <r>
      <t>　３次元設計データを用いて、以下に示すＩＣＴ建設機械を作業に応じて
　選択して施工を実施する。
　　ア ３次元ＭＣまたは３次元ＭＧブルドーザ　（３次元ＭＧ建機は</t>
    </r>
    <r>
      <rPr>
        <sz val="6"/>
        <rFont val="ＭＳ Ｐ明朝"/>
        <family val="1"/>
        <charset val="128"/>
      </rPr>
      <t>ＩＣＴ土工・作業土工（床掘）のみ</t>
    </r>
    <r>
      <rPr>
        <sz val="8"/>
        <rFont val="ＭＳ Ｐ明朝"/>
        <family val="1"/>
        <charset val="128"/>
      </rPr>
      <t>対象）
　　イ ３次元ＭＣまたは３次元ＭＧバックホウ　（ＩＣＴ土工・作業土工（床掘）のみ対象）
　　ウ ３次元ＭＣモーターグレーダ　　　　　　（ＩＣＴ舗装工のみ対象）
　　　※ＭＣ：「マシンコントロール」の略称、ＭＧ：「マシンガイダンス」の略称</t>
    </r>
    <rPh sb="130" eb="134">
      <t>サギョウドコウ</t>
    </rPh>
    <rPh sb="135" eb="137">
      <t>トコボリ</t>
    </rPh>
    <phoneticPr fontId="5"/>
  </si>
  <si>
    <t>あればよい。</t>
    <phoneticPr fontId="5"/>
  </si>
  <si>
    <t>茨城県と締結している防疫協定に基づき行った防疫業務の実績について記載すること。なお、記載する実績は</t>
    <phoneticPr fontId="6"/>
  </si>
  <si>
    <t>１件でよい。</t>
    <phoneticPr fontId="5"/>
  </si>
  <si>
    <t>受注形態が特定建設工事共同企業体の場合は、代表構成員又は構成員のいずれかの実績で良い。</t>
    <rPh sb="21" eb="27">
      <t>ダイヒョウコウセイインマタ</t>
    </rPh>
    <phoneticPr fontId="6"/>
  </si>
  <si>
    <t>受注形態が特定建設工事協同企業体の場合は、代表構成員又は構成員のいずれかが認定を</t>
    <phoneticPr fontId="5"/>
  </si>
  <si>
    <t>受注形態が特定建設工事協同企業体の場合は、代表構成員又は構成員のいずれかの活動証明書が</t>
    <phoneticPr fontId="5"/>
  </si>
  <si>
    <t>要　　　件</t>
    <rPh sb="0" eb="1">
      <t>ヨウ</t>
    </rPh>
    <rPh sb="4" eb="5">
      <t>ケン</t>
    </rPh>
    <phoneticPr fontId="5"/>
  </si>
  <si>
    <t>　　若年者（３５歳未満）　・　　　女性</t>
    <rPh sb="2" eb="5">
      <t>ジャクネンシャ</t>
    </rPh>
    <rPh sb="8" eb="11">
      <t>サイミマン</t>
    </rPh>
    <rPh sb="17" eb="19">
      <t>ジョセイ</t>
    </rPh>
    <phoneticPr fontId="5"/>
  </si>
  <si>
    <r>
      <t>災害時地域貢献の実績内容を確認できるように記載すること。また、</t>
    </r>
    <r>
      <rPr>
        <u/>
        <sz val="9"/>
        <rFont val="ＭＳ Ｐ明朝"/>
        <family val="1"/>
        <charset val="128"/>
      </rPr>
      <t>実績を証明する書類を添付すること。</t>
    </r>
    <phoneticPr fontId="6"/>
  </si>
  <si>
    <r>
      <rPr>
        <u/>
        <sz val="9"/>
        <rFont val="ＭＳ Ｐ明朝"/>
        <family val="1"/>
        <charset val="128"/>
      </rPr>
      <t>ある場合にのみ評価の対象とする。</t>
    </r>
    <r>
      <rPr>
        <sz val="9"/>
        <rFont val="ＭＳ Ｐ明朝"/>
        <family val="1"/>
        <charset val="128"/>
      </rPr>
      <t>ただし、両年度の活動内容は共通のもので無くともよい。</t>
    </r>
    <phoneticPr fontId="6"/>
  </si>
  <si>
    <r>
      <t>主催者の参加証明等）で確認できるものに限る。</t>
    </r>
    <r>
      <rPr>
        <u/>
        <sz val="9"/>
        <rFont val="ＭＳ Ｐ明朝"/>
        <family val="1"/>
        <charset val="128"/>
      </rPr>
      <t>また、活動を証明する書類を添付すること。</t>
    </r>
    <phoneticPr fontId="6"/>
  </si>
  <si>
    <r>
      <t>評価の対象は、当該工事に</t>
    </r>
    <r>
      <rPr>
        <u/>
        <sz val="9"/>
        <rFont val="ＭＳ Ｐ明朝"/>
        <family val="1"/>
        <charset val="128"/>
      </rPr>
      <t>現場代理人又は主任（監理）技術者として若手又は女性技術者を配置する場合</t>
    </r>
    <rPh sb="17" eb="18">
      <t>マタ</t>
    </rPh>
    <rPh sb="33" eb="34">
      <t>マタ</t>
    </rPh>
    <rPh sb="35" eb="37">
      <t>ジョセイ</t>
    </rPh>
    <phoneticPr fontId="5"/>
  </si>
  <si>
    <r>
      <rPr>
        <u/>
        <sz val="9"/>
        <rFont val="ＭＳ Ｐ明朝"/>
        <family val="1"/>
        <charset val="128"/>
      </rPr>
      <t>とする。</t>
    </r>
    <r>
      <rPr>
        <sz val="9"/>
        <rFont val="ＭＳ Ｐ明朝"/>
        <family val="1"/>
        <charset val="128"/>
      </rPr>
      <t>なお、</t>
    </r>
    <r>
      <rPr>
        <u/>
        <sz val="9"/>
        <rFont val="ＭＳ Ｐ明朝"/>
        <family val="1"/>
        <charset val="128"/>
      </rPr>
      <t>当該工事において現場代理人及び主任（監理）技術者を兼任する場合も評価の対象とするが、</t>
    </r>
    <phoneticPr fontId="5"/>
  </si>
  <si>
    <r>
      <t>本工事において配置予定している若手又は女性技術者を申請時点で１名に特定できない場合は、</t>
    </r>
    <r>
      <rPr>
        <u/>
        <sz val="9"/>
        <rFont val="ＭＳ Ｐ明朝"/>
        <family val="1"/>
        <charset val="128"/>
      </rPr>
      <t>現場代理人</t>
    </r>
    <rPh sb="17" eb="18">
      <t>マタ</t>
    </rPh>
    <rPh sb="19" eb="21">
      <t>ジョセイ</t>
    </rPh>
    <phoneticPr fontId="5"/>
  </si>
  <si>
    <r>
      <rPr>
        <u/>
        <sz val="9"/>
        <rFont val="ＭＳ Ｐ明朝"/>
        <family val="1"/>
        <charset val="128"/>
      </rPr>
      <t>ができる。</t>
    </r>
    <r>
      <rPr>
        <sz val="9"/>
        <rFont val="ＭＳ Ｐ明朝"/>
        <family val="1"/>
        <charset val="128"/>
      </rPr>
      <t>この場合、本書はすべての配置予定若手又は女性技術者について提出するものとし、若手又は女性</t>
    </r>
    <rPh sb="23" eb="24">
      <t>マタ</t>
    </rPh>
    <rPh sb="25" eb="27">
      <t>ジョセイ</t>
    </rPh>
    <rPh sb="45" eb="46">
      <t>マタ</t>
    </rPh>
    <rPh sb="47" eb="49">
      <t>ジョセイ</t>
    </rPh>
    <phoneticPr fontId="5"/>
  </si>
  <si>
    <r>
      <t>一部の施工プロセスで活用する場合の組み合わせの例［</t>
    </r>
    <r>
      <rPr>
        <u/>
        <sz val="9"/>
        <rFont val="ＭＳ Ｐ明朝"/>
        <family val="1"/>
        <charset val="128"/>
      </rPr>
      <t>(1)＋(2)</t>
    </r>
    <r>
      <rPr>
        <sz val="9"/>
        <rFont val="ＭＳ Ｐ明朝"/>
        <family val="1"/>
        <charset val="128"/>
      </rPr>
      <t>、</t>
    </r>
    <r>
      <rPr>
        <u/>
        <sz val="9"/>
        <rFont val="ＭＳ Ｐ明朝"/>
        <family val="1"/>
        <charset val="128"/>
      </rPr>
      <t>(1)＋(2)＋(3)</t>
    </r>
    <r>
      <rPr>
        <sz val="9"/>
        <rFont val="ＭＳ Ｐ明朝"/>
        <family val="1"/>
        <charset val="128"/>
      </rPr>
      <t>、</t>
    </r>
    <r>
      <rPr>
        <u/>
        <sz val="9"/>
        <rFont val="ＭＳ Ｐ明朝"/>
        <family val="1"/>
        <charset val="128"/>
      </rPr>
      <t xml:space="preserve"> (1)＋(2)＋(4)＋(5)</t>
    </r>
    <r>
      <rPr>
        <sz val="9"/>
        <rFont val="ＭＳ Ｐ明朝"/>
        <family val="1"/>
        <charset val="128"/>
      </rPr>
      <t>］</t>
    </r>
    <phoneticPr fontId="5"/>
  </si>
  <si>
    <r>
      <t>防疫業務の実績は、入札日の属する年度を除く直近の過去２ヶ年度のいずれかの防疫業務の実績とし、</t>
    </r>
    <r>
      <rPr>
        <u/>
        <sz val="9"/>
        <rFont val="ＭＳ Ｐ明朝"/>
        <family val="1"/>
        <charset val="128"/>
      </rPr>
      <t>協定に基づく</t>
    </r>
    <phoneticPr fontId="5"/>
  </si>
  <si>
    <r>
      <t>防疫業務の実績内容を確認できるように記載すること。また、</t>
    </r>
    <r>
      <rPr>
        <u/>
        <sz val="9"/>
        <rFont val="ＭＳ Ｐ明朝"/>
        <family val="1"/>
        <charset val="128"/>
      </rPr>
      <t>実績を証明する書類を添付すること。</t>
    </r>
    <phoneticPr fontId="5"/>
  </si>
  <si>
    <t>受賞無し</t>
    <rPh sb="0" eb="2">
      <t>ジュショウ</t>
    </rPh>
    <rPh sb="2" eb="3">
      <t>ナ</t>
    </rPh>
    <phoneticPr fontId="34"/>
  </si>
  <si>
    <t>（県に対する地域貢献（災害活動）実績）</t>
    <rPh sb="3" eb="4">
      <t>タイ</t>
    </rPh>
    <phoneticPr fontId="6"/>
  </si>
  <si>
    <t>当該評価項目について実績を要しない場合は、本書の提出を要しない。</t>
    <rPh sb="0" eb="2">
      <t>トウガイ</t>
    </rPh>
    <rPh sb="2" eb="4">
      <t>ヒョウカ</t>
    </rPh>
    <rPh sb="4" eb="6">
      <t>コウモク</t>
    </rPh>
    <rPh sb="10" eb="12">
      <t>ジッセキ</t>
    </rPh>
    <rPh sb="13" eb="14">
      <t>ヨウ</t>
    </rPh>
    <rPh sb="17" eb="19">
      <t>バアイ</t>
    </rPh>
    <rPh sb="21" eb="23">
      <t>ホンショ</t>
    </rPh>
    <rPh sb="24" eb="26">
      <t>テイシュツ</t>
    </rPh>
    <rPh sb="27" eb="28">
      <t>ヨウ</t>
    </rPh>
    <phoneticPr fontId="5"/>
  </si>
  <si>
    <t>茨城県と締結している災害時の応急対策協定による要請に基づき行った災害時地域貢献（災害活動）の実績につ</t>
    <rPh sb="0" eb="3">
      <t>イバラキケン</t>
    </rPh>
    <rPh sb="4" eb="6">
      <t>テイケツ</t>
    </rPh>
    <rPh sb="10" eb="13">
      <t>サイガイジ</t>
    </rPh>
    <rPh sb="14" eb="16">
      <t>オウキュウ</t>
    </rPh>
    <rPh sb="16" eb="18">
      <t>タイサク</t>
    </rPh>
    <rPh sb="18" eb="20">
      <t>キョウテイ</t>
    </rPh>
    <rPh sb="23" eb="25">
      <t>ヨウセイ</t>
    </rPh>
    <rPh sb="26" eb="27">
      <t>モト</t>
    </rPh>
    <rPh sb="29" eb="30">
      <t>オコナ</t>
    </rPh>
    <rPh sb="32" eb="35">
      <t>サイガイジ</t>
    </rPh>
    <rPh sb="35" eb="37">
      <t>チイキ</t>
    </rPh>
    <rPh sb="37" eb="39">
      <t>コウケン</t>
    </rPh>
    <rPh sb="40" eb="42">
      <t>サイガイ</t>
    </rPh>
    <rPh sb="42" eb="44">
      <t>カツドウ</t>
    </rPh>
    <rPh sb="46" eb="48">
      <t>ジッセキ</t>
    </rPh>
    <phoneticPr fontId="6"/>
  </si>
  <si>
    <t>いて記載すること。なお、記載する実績は１件でよい。</t>
    <rPh sb="2" eb="4">
      <t>キサイ</t>
    </rPh>
    <rPh sb="12" eb="14">
      <t>キサイ</t>
    </rPh>
    <rPh sb="16" eb="18">
      <t>ジッセキ</t>
    </rPh>
    <rPh sb="20" eb="21">
      <t>ケン</t>
    </rPh>
    <phoneticPr fontId="6"/>
  </si>
  <si>
    <t>４</t>
    <phoneticPr fontId="5"/>
  </si>
  <si>
    <t>地 域 活 動 （ボ ラ ン テ ィ ア）実 績 評 価 資 料</t>
    <rPh sb="0" eb="1">
      <t>チ</t>
    </rPh>
    <rPh sb="2" eb="3">
      <t>イキ</t>
    </rPh>
    <rPh sb="4" eb="5">
      <t>カツ</t>
    </rPh>
    <rPh sb="6" eb="7">
      <t>ドウ</t>
    </rPh>
    <rPh sb="21" eb="22">
      <t>ジツ</t>
    </rPh>
    <rPh sb="23" eb="24">
      <t>イサオ</t>
    </rPh>
    <rPh sb="25" eb="26">
      <t>ヒョウ</t>
    </rPh>
    <rPh sb="27" eb="28">
      <t>アタイ</t>
    </rPh>
    <rPh sb="29" eb="30">
      <t>シ</t>
    </rPh>
    <rPh sb="31" eb="32">
      <t>リョウ</t>
    </rPh>
    <phoneticPr fontId="6"/>
  </si>
  <si>
    <t>茨城県農林水産部畜産課
　○○協会</t>
    <rPh sb="3" eb="5">
      <t>ノウリン</t>
    </rPh>
    <rPh sb="5" eb="8">
      <t>スイサンブ</t>
    </rPh>
    <phoneticPr fontId="6"/>
  </si>
  <si>
    <t>茨城県農林水産部畜産課が発行する災害活動証明書</t>
    <rPh sb="0" eb="3">
      <t>イバラキケン</t>
    </rPh>
    <rPh sb="3" eb="5">
      <t>ノウリン</t>
    </rPh>
    <rPh sb="5" eb="8">
      <t>スイサンブ</t>
    </rPh>
    <phoneticPr fontId="5"/>
  </si>
  <si>
    <t>様式第９号（評価項目算定用）【一括審査】</t>
    <rPh sb="15" eb="19">
      <t>イッカツシンサ</t>
    </rPh>
    <phoneticPr fontId="6"/>
  </si>
  <si>
    <t>登録基幹技能者の配置</t>
    <rPh sb="0" eb="2">
      <t>トウロク</t>
    </rPh>
    <rPh sb="2" eb="4">
      <t>キカン</t>
    </rPh>
    <rPh sb="4" eb="7">
      <t>ギノウシャ</t>
    </rPh>
    <phoneticPr fontId="6"/>
  </si>
  <si>
    <t xml:space="preserve">　（評価対象：直近の過去５ヶ年度(○.4.1～○.3.31)に竣工した茨城県土木部及び茨城県企業局発注の１千万円以上の工事のうち、当該工事の発注業種と同一業種の工事 </t>
    <rPh sb="41" eb="42">
      <t>オヨ</t>
    </rPh>
    <rPh sb="43" eb="46">
      <t>イバラキケン</t>
    </rPh>
    <rPh sb="46" eb="49">
      <t>キギョウキョク</t>
    </rPh>
    <rPh sb="76" eb="77">
      <t>１</t>
    </rPh>
    <phoneticPr fontId="34"/>
  </si>
  <si>
    <r>
      <rPr>
        <sz val="10"/>
        <rFont val="ＭＳ Ｐ明朝"/>
        <family val="1"/>
        <charset val="128"/>
      </rPr>
      <t>評価の対象は、○○年４月１日以降に</t>
    </r>
    <r>
      <rPr>
        <b/>
        <u/>
        <sz val="10"/>
        <rFont val="ＭＳ Ｐ明朝"/>
        <family val="1"/>
        <charset val="128"/>
      </rPr>
      <t>正規雇用（原則、企業で定める就業規則の所定労働</t>
    </r>
    <rPh sb="9" eb="10">
      <t>ネン</t>
    </rPh>
    <phoneticPr fontId="6"/>
  </si>
  <si>
    <r>
      <t>他工事と兼務する場合は評価の対象外</t>
    </r>
    <r>
      <rPr>
        <u/>
        <sz val="9"/>
        <color rgb="FFFF0000"/>
        <rFont val="ＭＳ Ｐ明朝"/>
        <family val="1"/>
        <charset val="128"/>
      </rPr>
      <t>（製作工における兼務は除く）</t>
    </r>
    <r>
      <rPr>
        <u/>
        <sz val="9"/>
        <rFont val="ＭＳ Ｐ明朝"/>
        <family val="1"/>
        <charset val="128"/>
      </rPr>
      <t>とする。</t>
    </r>
    <rPh sb="18" eb="20">
      <t>セイサク</t>
    </rPh>
    <rPh sb="20" eb="21">
      <t>コウ</t>
    </rPh>
    <rPh sb="25" eb="27">
      <t>ケンム</t>
    </rPh>
    <rPh sb="28" eb="29">
      <t>ノゾ</t>
    </rPh>
    <phoneticPr fontId="5"/>
  </si>
  <si>
    <t>工事名①：</t>
    <rPh sb="0" eb="3">
      <t>コウジメイ</t>
    </rPh>
    <phoneticPr fontId="5"/>
  </si>
  <si>
    <t>工事名②：</t>
    <rPh sb="0" eb="3">
      <t>コウジメイ</t>
    </rPh>
    <phoneticPr fontId="5"/>
  </si>
  <si>
    <t>工事名③：</t>
    <rPh sb="0" eb="3">
      <t>コウジメイ</t>
    </rPh>
    <phoneticPr fontId="5"/>
  </si>
  <si>
    <t>工事名④：</t>
    <rPh sb="0" eb="3">
      <t>コウジメイ</t>
    </rPh>
    <phoneticPr fontId="5"/>
  </si>
  <si>
    <t>工事名⑤：</t>
    <rPh sb="0" eb="3">
      <t>コウジメイ</t>
    </rPh>
    <phoneticPr fontId="5"/>
  </si>
  <si>
    <t>工事場所：</t>
    <rPh sb="0" eb="1">
      <t>コウ</t>
    </rPh>
    <rPh sb="1" eb="2">
      <t>コト</t>
    </rPh>
    <rPh sb="2" eb="3">
      <t>バ</t>
    </rPh>
    <rPh sb="3" eb="4">
      <t>ショ</t>
    </rPh>
    <phoneticPr fontId="34"/>
  </si>
  <si>
    <t>全ての施工プロセスで活用する（５プロセス）</t>
    <rPh sb="0" eb="1">
      <t>スベ</t>
    </rPh>
    <rPh sb="3" eb="5">
      <t>セコウ</t>
    </rPh>
    <rPh sb="10" eb="12">
      <t>カツヨウ</t>
    </rPh>
    <phoneticPr fontId="34"/>
  </si>
  <si>
    <t>一部の施工プロセスで活用する（４プロセス）</t>
    <rPh sb="0" eb="2">
      <t>イチブ</t>
    </rPh>
    <rPh sb="3" eb="5">
      <t>セコウ</t>
    </rPh>
    <rPh sb="10" eb="12">
      <t>カツヨウ</t>
    </rPh>
    <phoneticPr fontId="34"/>
  </si>
  <si>
    <t>一部の施工プロセスで活用する（１～３プロセス）</t>
    <rPh sb="0" eb="2">
      <t>イチブ</t>
    </rPh>
    <rPh sb="3" eb="5">
      <t>セコウ</t>
    </rPh>
    <rPh sb="10" eb="12">
      <t>カツヨウ</t>
    </rPh>
    <phoneticPr fontId="34"/>
  </si>
  <si>
    <t>中間点2</t>
    <rPh sb="0" eb="3">
      <t>チュウカンテン</t>
    </rPh>
    <phoneticPr fontId="5"/>
  </si>
  <si>
    <t>中間点1</t>
    <rPh sb="0" eb="2">
      <t>チュウカン</t>
    </rPh>
    <rPh sb="2" eb="3">
      <t>テン</t>
    </rPh>
    <phoneticPr fontId="34"/>
  </si>
  <si>
    <t>訓練</t>
    <rPh sb="0" eb="2">
      <t>クンレン</t>
    </rPh>
    <phoneticPr fontId="34"/>
  </si>
  <si>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6"/>
  </si>
  <si>
    <t>特別簡易型(Ⅱ) ・県内外型・橋梁上部工事（架設）</t>
    <rPh sb="12" eb="13">
      <t>ガイ</t>
    </rPh>
    <rPh sb="15" eb="17">
      <t>キョウリョウ</t>
    </rPh>
    <rPh sb="17" eb="19">
      <t>ジョウブ</t>
    </rPh>
    <rPh sb="19" eb="21">
      <t>コウジ</t>
    </rPh>
    <rPh sb="22" eb="24">
      <t>カセツ</t>
    </rPh>
    <phoneticPr fontId="6"/>
  </si>
  <si>
    <t>簡易型 ・県内外型・橋梁上部工事（架設）</t>
    <rPh sb="0" eb="3">
      <t>カンイガタ</t>
    </rPh>
    <rPh sb="7" eb="8">
      <t>ガイ</t>
    </rPh>
    <rPh sb="10" eb="12">
      <t>キョウリョウ</t>
    </rPh>
    <rPh sb="12" eb="14">
      <t>ジョウブ</t>
    </rPh>
    <rPh sb="14" eb="16">
      <t>コウジ</t>
    </rPh>
    <rPh sb="17" eb="19">
      <t>カセツ</t>
    </rPh>
    <phoneticPr fontId="6"/>
  </si>
  <si>
    <t>特別簡易型(Ⅱ) ・県内外型・橋梁上部工事（製作のみ）</t>
    <rPh sb="12" eb="13">
      <t>ガイ</t>
    </rPh>
    <rPh sb="15" eb="17">
      <t>キョウリョウ</t>
    </rPh>
    <rPh sb="17" eb="19">
      <t>ジョウブ</t>
    </rPh>
    <rPh sb="19" eb="21">
      <t>コウジ</t>
    </rPh>
    <rPh sb="22" eb="24">
      <t>セイサク</t>
    </rPh>
    <phoneticPr fontId="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</si>
  <si>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6"/>
  </si>
  <si>
    <t>特別簡易型(Ⅱ) ・県外型・橋梁上部工事（架設）</t>
    <rPh sb="11" eb="12">
      <t>ガイ</t>
    </rPh>
    <rPh sb="14" eb="16">
      <t>キョウリョウ</t>
    </rPh>
    <rPh sb="16" eb="18">
      <t>ジョウブ</t>
    </rPh>
    <rPh sb="18" eb="20">
      <t>コウジ</t>
    </rPh>
    <rPh sb="21" eb="23">
      <t>カセツ</t>
    </rPh>
    <phoneticPr fontId="6"/>
  </si>
  <si>
    <t>簡易型 ・県外型・橋梁上部工事（架設）</t>
    <rPh sb="0" eb="3">
      <t>カンイガタ</t>
    </rPh>
    <rPh sb="6" eb="7">
      <t>ガイ</t>
    </rPh>
    <rPh sb="9" eb="11">
      <t>キョウリョウ</t>
    </rPh>
    <rPh sb="11" eb="13">
      <t>ジョウブ</t>
    </rPh>
    <rPh sb="13" eb="15">
      <t>コウジ</t>
    </rPh>
    <rPh sb="16" eb="18">
      <t>カセツ</t>
    </rPh>
    <phoneticPr fontId="6"/>
  </si>
  <si>
    <t>R4</t>
    <phoneticPr fontId="34"/>
  </si>
  <si>
    <t>特別簡易型(Ⅱ) ・県外型・橋梁上部工事（製作のみ）</t>
    <rPh sb="11" eb="12">
      <t>ガイ</t>
    </rPh>
    <rPh sb="14" eb="16">
      <t>キョウリョウ</t>
    </rPh>
    <rPh sb="16" eb="18">
      <t>ジョウブ</t>
    </rPh>
    <rPh sb="18" eb="20">
      <t>コウジ</t>
    </rPh>
    <rPh sb="21" eb="23">
      <t>セイサク</t>
    </rPh>
    <phoneticPr fontId="6"/>
  </si>
  <si>
    <t>R5</t>
    <phoneticPr fontId="34"/>
  </si>
  <si>
    <t>「80～81点未満」又は「78～80点未満の工事件数5件以上」</t>
    <rPh sb="22" eb="26">
      <t>コウジケンスウ</t>
    </rPh>
    <phoneticPr fontId="6"/>
  </si>
  <si>
    <t>「78～80点未満」又は「76～78点未満の工事件数5件以上」</t>
    <rPh sb="22" eb="26">
      <t>コウジケンスウ</t>
    </rPh>
    <phoneticPr fontId="6"/>
  </si>
  <si>
    <t>「76～78点未満」又は「74～76点未満の工事件数5件以上」</t>
    <rPh sb="22" eb="26">
      <t>コウジケンスウ</t>
    </rPh>
    <phoneticPr fontId="6"/>
  </si>
  <si>
    <t>「74～76点未満」又は「72～74点未満の工事件数5件以上」</t>
    <rPh sb="22" eb="26">
      <t>コウジケンスウ</t>
    </rPh>
    <phoneticPr fontId="6"/>
  </si>
  <si>
    <t>「72～74点未満」又は「70～72点未満の工事件数5件以上」</t>
    <rPh sb="22" eb="26">
      <t>コウジケンスウ</t>
    </rPh>
    <phoneticPr fontId="6"/>
  </si>
  <si>
    <t>本工事に主任技術者又は監理技術者（特例監理技術者、又は専任特例の場合の監理技術者含む）</t>
    <rPh sb="17" eb="19">
      <t>とくれい</t>
    </rPh>
    <rPh sb="19" eb="21">
      <t>かんり</t>
    </rPh>
    <rPh sb="21" eb="24">
      <t>ぎじゅつしゃ</t>
    </rPh>
    <rPh sb="25" eb="26">
      <t>また</t>
    </rPh>
    <rPh sb="27" eb="29">
      <t>せんにん</t>
    </rPh>
    <rPh sb="29" eb="31">
      <t>とくれい</t>
    </rPh>
    <rPh sb="32" eb="34">
      <t>ばあい</t>
    </rPh>
    <rPh sb="35" eb="37">
      <t>かんり</t>
    </rPh>
    <rPh sb="37" eb="40">
      <t>ぎじゅつしゃ</t>
    </rPh>
    <rPh sb="40" eb="41">
      <t>ふく</t>
    </rPh>
    <phoneticPr fontId="23" type="Hiragana"/>
  </si>
  <si>
    <t>として配置する予定の技術者（以下「技術者」という。）１名について作成すること。</t>
    <phoneticPr fontId="23" type="Hiragana"/>
  </si>
  <si>
    <t>監理技術者（特例監理技術者、又は専任特例の場合の監理技術者含む）にあっては、監理技術者</t>
    <phoneticPr fontId="5"/>
  </si>
  <si>
    <t>資格者証及び監理技術者講習終了証の写しを添付すること。</t>
    <phoneticPr fontId="5"/>
  </si>
  <si>
    <t>・雇用保険被保険者資格所得確認等通知書の写し</t>
    <phoneticPr fontId="5"/>
  </si>
  <si>
    <t>（雇用日は「被保険者となった年月日」とする）</t>
    <phoneticPr fontId="6"/>
  </si>
  <si>
    <t>知事表彰又は企業局長表彰（DX技術者賞、若手・女性技術者賞含む）の受賞実績有り</t>
    <rPh sb="0" eb="2">
      <t>チジ</t>
    </rPh>
    <rPh sb="2" eb="4">
      <t>ヒョウショウ</t>
    </rPh>
    <rPh sb="4" eb="5">
      <t>マタ</t>
    </rPh>
    <rPh sb="6" eb="8">
      <t>キギョウ</t>
    </rPh>
    <rPh sb="8" eb="10">
      <t>キョクチョウ</t>
    </rPh>
    <rPh sb="10" eb="12">
      <t>ヒョウショウ</t>
    </rPh>
    <rPh sb="15" eb="18">
      <t>ギジュツシャ</t>
    </rPh>
    <rPh sb="18" eb="19">
      <t>ショウ</t>
    </rPh>
    <rPh sb="20" eb="22">
      <t>ワカテ</t>
    </rPh>
    <rPh sb="23" eb="25">
      <t>ジョセイ</t>
    </rPh>
    <rPh sb="25" eb="28">
      <t>ギジュツシャ</t>
    </rPh>
    <rPh sb="28" eb="29">
      <t>ショウ</t>
    </rPh>
    <rPh sb="29" eb="30">
      <t>フク</t>
    </rPh>
    <rPh sb="33" eb="35">
      <t>ジュショウ</t>
    </rPh>
    <rPh sb="35" eb="37">
      <t>ジッセキ</t>
    </rPh>
    <rPh sb="37" eb="38">
      <t>アソウスイカンイセツコウジトウカンドウカンレンコウク</t>
    </rPh>
    <phoneticPr fontId="34"/>
  </si>
  <si>
    <t>配置予定技術者の受賞実績</t>
    <rPh sb="0" eb="2">
      <t>ハイチ</t>
    </rPh>
    <rPh sb="2" eb="4">
      <t>ヨテイ</t>
    </rPh>
    <rPh sb="4" eb="7">
      <t>ギジュツシャ</t>
    </rPh>
    <rPh sb="8" eb="10">
      <t>ジュショウ</t>
    </rPh>
    <rPh sb="10" eb="12">
      <t>ジッセキ</t>
    </rPh>
    <phoneticPr fontId="34"/>
  </si>
  <si>
    <t>水道事務所長表彰の受賞実績有り</t>
    <rPh sb="0" eb="2">
      <t>スイドウ</t>
    </rPh>
    <rPh sb="2" eb="4">
      <t>ジム</t>
    </rPh>
    <rPh sb="4" eb="6">
      <t>ショチョウ</t>
    </rPh>
    <rPh sb="6" eb="8">
      <t>ヒョウショウ</t>
    </rPh>
    <rPh sb="9" eb="11">
      <t>ジュショウ</t>
    </rPh>
    <rPh sb="11" eb="13">
      <t>ジッセキ</t>
    </rPh>
    <rPh sb="13" eb="14">
      <t>アリ</t>
    </rPh>
    <phoneticPr fontId="34"/>
  </si>
  <si>
    <t>評価点の算定方法に示す要件に同じ</t>
    <rPh sb="0" eb="16">
      <t>ヒ</t>
    </rPh>
    <phoneticPr fontId="5"/>
  </si>
  <si>
    <t>評価点の算定方法に示す要件に同じ</t>
    <rPh sb="0" eb="16">
      <t>ヒ</t>
    </rPh>
    <phoneticPr fontId="34"/>
  </si>
  <si>
    <t>特別簡易型(Ⅱ) ・県内型　⑤地域内拠点あり・登録基幹技能者あり・ＩＣＴ施工技術の活用なし</t>
  </si>
  <si>
    <t>茨城県企業局県西水道事務所長</t>
    <rPh sb="0" eb="3">
      <t>イバラキケン</t>
    </rPh>
    <rPh sb="3" eb="6">
      <t>キギョウキョク</t>
    </rPh>
    <rPh sb="6" eb="8">
      <t>ケンニシ</t>
    </rPh>
    <rPh sb="8" eb="10">
      <t>スイドウ</t>
    </rPh>
    <rPh sb="10" eb="14">
      <t>ジムショチョウ</t>
    </rPh>
    <phoneticPr fontId="6"/>
  </si>
  <si>
    <t>地域貢献の実績無し</t>
    <rPh sb="0" eb="2">
      <t>チイキ</t>
    </rPh>
    <rPh sb="2" eb="4">
      <t>コウケン</t>
    </rPh>
    <rPh sb="5" eb="7">
      <t>ジッセキ</t>
    </rPh>
    <rPh sb="7" eb="8">
      <t>ナ</t>
    </rPh>
    <phoneticPr fontId="34"/>
  </si>
  <si>
    <t>災害協定に基づく地域貢献の実績</t>
    <rPh sb="0" eb="2">
      <t>サイガイ</t>
    </rPh>
    <rPh sb="2" eb="4">
      <t>キョウテイ</t>
    </rPh>
    <rPh sb="5" eb="6">
      <t>モト</t>
    </rPh>
    <rPh sb="8" eb="10">
      <t>チイキ</t>
    </rPh>
    <rPh sb="10" eb="12">
      <t>コウケン</t>
    </rPh>
    <rPh sb="13" eb="15">
      <t>ジッセキ</t>
    </rPh>
    <phoneticPr fontId="34"/>
  </si>
  <si>
    <r>
      <t>令和</t>
    </r>
    <r>
      <rPr>
        <sz val="11"/>
        <color rgb="FFFF0000"/>
        <rFont val="ＭＳ Ｐ明朝"/>
        <family val="1"/>
        <charset val="128"/>
      </rPr>
      <t>６</t>
    </r>
    <r>
      <rPr>
        <sz val="11"/>
        <rFont val="ＭＳ Ｐ明朝"/>
        <family val="1"/>
        <charset val="128"/>
      </rPr>
      <t>年度の実績</t>
    </r>
    <rPh sb="0" eb="2">
      <t>レイワ</t>
    </rPh>
    <rPh sb="3" eb="5">
      <t>ネンド</t>
    </rPh>
    <rPh sb="6" eb="8">
      <t>ジッセキ</t>
    </rPh>
    <phoneticPr fontId="6"/>
  </si>
  <si>
    <r>
      <t>令和</t>
    </r>
    <r>
      <rPr>
        <sz val="11"/>
        <color rgb="FFFF0000"/>
        <rFont val="ＭＳ Ｐ明朝"/>
        <family val="1"/>
        <charset val="128"/>
      </rPr>
      <t>７</t>
    </r>
    <r>
      <rPr>
        <sz val="11"/>
        <rFont val="ＭＳ Ｐ明朝"/>
        <family val="1"/>
        <charset val="128"/>
      </rPr>
      <t>年度の実績</t>
    </r>
    <rPh sb="0" eb="2">
      <t>レイワ</t>
    </rPh>
    <rPh sb="3" eb="5">
      <t>ネンド</t>
    </rPh>
    <rPh sb="6" eb="8">
      <t>ジッセキ</t>
    </rPh>
    <phoneticPr fontId="6"/>
  </si>
  <si>
    <r>
      <t>地域活動の実績は、</t>
    </r>
    <r>
      <rPr>
        <sz val="9"/>
        <color rgb="FFFF0000"/>
        <rFont val="ＭＳ Ｐ明朝"/>
        <family val="1"/>
        <charset val="128"/>
      </rPr>
      <t>令和６年度及び令和７年度</t>
    </r>
    <r>
      <rPr>
        <sz val="9"/>
        <rFont val="ＭＳ Ｐ明朝"/>
        <family val="1"/>
        <charset val="128"/>
      </rPr>
      <t>について１件ずつ記載すること。</t>
    </r>
    <r>
      <rPr>
        <u/>
        <sz val="9"/>
        <rFont val="ＭＳ Ｐ明朝"/>
        <family val="1"/>
        <charset val="128"/>
      </rPr>
      <t>両年度のいずれにも実績が</t>
    </r>
    <rPh sb="9" eb="11">
      <t>レイワ</t>
    </rPh>
    <rPh sb="16" eb="18">
      <t>レイワ</t>
    </rPh>
    <phoneticPr fontId="6"/>
  </si>
  <si>
    <t>つくば市に本店有り</t>
    <rPh sb="3" eb="4">
      <t>シ</t>
    </rPh>
    <rPh sb="5" eb="7">
      <t>ホンテン</t>
    </rPh>
    <rPh sb="7" eb="8">
      <t>ア</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</si>
</sst>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0"/>
    <numFmt numFmtId="178" formatCode="0.0&quot;点&quot;"/>
    <numFmt numFmtId="179" formatCode="@\)"/>
    <numFmt numFmtId="180" formatCode="0.0_ "/>
  </numFmts>
  <fonts count="74">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scheme val="minor"/>
    </font>
    <font>
      <sz val="6"/>
      <name val="ＭＳ Ｐゴシック"/>
      <family val="3"/>
      <charset val="128"/>
    </font>
    <font>
      <sz val="12"/>
      <color indexed="12"/>
      <name val="ＭＳ 明朝"/>
      <family val="1"/>
      <charset val="128"/>
    </font>
    <font>
      <sz val="12"/>
      <color indexed="10"/>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u/>
      <sz val="11"/>
      <color theme="1"/>
      <name val="ＭＳ 明朝"/>
      <family val="1"/>
      <charset val="128"/>
    </font>
    <font>
      <sz val="9"/>
      <color theme="1"/>
      <name val="ＭＳ Ｐゴシック"/>
      <family val="3"/>
      <charset val="128"/>
      <scheme val="minor"/>
    </font>
    <font>
      <sz val="9"/>
      <color rgb="FF000000"/>
      <name val="ＭＳ 明朝"/>
      <family val="1"/>
      <charset val="128"/>
    </font>
    <font>
      <sz val="8"/>
      <color rgb="FF000000"/>
      <name val="ＭＳ 明朝"/>
      <family val="1"/>
      <charset val="128"/>
    </font>
    <font>
      <sz val="9"/>
      <color theme="1"/>
      <name val="ＭＳ  ゴシック"/>
      <family val="3"/>
      <charset val="128"/>
    </font>
    <font>
      <sz val="9"/>
      <color theme="1"/>
      <name val="ＭＳ 明朝"/>
      <family val="1"/>
      <charset val="128"/>
    </font>
    <font>
      <sz val="10"/>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11"/>
      <name val="ＭＳ Ｐ明朝"/>
      <family val="1"/>
      <charset val="128"/>
    </font>
    <font>
      <sz val="10"/>
      <name val="ＭＳ Ｐ明朝"/>
      <family val="1"/>
      <charset val="128"/>
    </font>
    <font>
      <sz val="7"/>
      <name val="ＭＳ Ｐゴシック"/>
      <family val="3"/>
      <charset val="128"/>
    </font>
    <font>
      <sz val="9"/>
      <name val="ＭＳ Ｐ明朝"/>
      <family val="1"/>
      <charset val="128"/>
    </font>
    <font>
      <sz val="9"/>
      <color theme="1"/>
      <name val="ＭＳ Ｐ明朝"/>
      <family val="1"/>
      <charset val="128"/>
    </font>
    <font>
      <sz val="11"/>
      <color rgb="FFFF0000"/>
      <name val="ＭＳ Ｐ明朝"/>
      <family val="1"/>
      <charset val="128"/>
    </font>
    <font>
      <sz val="11"/>
      <color theme="1"/>
      <name val="ＭＳ Ｐ明朝"/>
      <family val="1"/>
      <charset val="128"/>
    </font>
    <font>
      <b/>
      <sz val="10"/>
      <name val="ＭＳ Ｐ明朝"/>
      <family val="1"/>
      <charset val="128"/>
    </font>
    <font>
      <u/>
      <sz val="11"/>
      <name val="ＭＳ Ｐ明朝"/>
      <family val="1"/>
      <charset val="128"/>
    </font>
    <font>
      <b/>
      <sz val="11"/>
      <name val="ＭＳ Ｐ明朝"/>
      <family val="1"/>
      <charset val="128"/>
    </font>
    <font>
      <sz val="8"/>
      <name val="ＭＳ Ｐ明朝"/>
      <family val="1"/>
      <charset val="128"/>
    </font>
    <font>
      <b/>
      <u/>
      <sz val="10"/>
      <name val="ＭＳ Ｐ明朝"/>
      <family val="1"/>
      <charset val="128"/>
    </font>
    <font>
      <b/>
      <sz val="8"/>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sz val="8"/>
      <name val="ＭＳ Ｐゴシック"/>
      <family val="3"/>
      <charset val="128"/>
      <scheme val="minor"/>
    </font>
    <font>
      <sz val="10"/>
      <color theme="1"/>
      <name val="ＭＳ Ｐゴシック"/>
      <family val="2"/>
      <charset val="128"/>
      <scheme val="minor"/>
    </font>
    <font>
      <b/>
      <sz val="9"/>
      <color rgb="FFFF0000"/>
      <name val="ＭＳ Ｐゴシック"/>
      <family val="3"/>
      <charset val="128"/>
      <scheme val="minor"/>
    </font>
    <font>
      <b/>
      <sz val="8"/>
      <color rgb="FF0070C0"/>
      <name val="ＭＳ Ｐゴシック"/>
      <family val="3"/>
      <charset val="128"/>
      <scheme val="minor"/>
    </font>
    <font>
      <sz val="10"/>
      <name val="ＭＳ 明朝"/>
      <family val="1"/>
      <charset val="128"/>
    </font>
    <font>
      <sz val="9"/>
      <name val="ＭＳ 明朝"/>
      <family val="1"/>
      <charset val="128"/>
    </font>
    <font>
      <b/>
      <strike/>
      <sz val="7"/>
      <color rgb="FFFF0000"/>
      <name val="ＭＳ 明朝"/>
      <family val="1"/>
      <charset val="128"/>
    </font>
    <font>
      <sz val="11"/>
      <name val="ＭＳ 明朝"/>
      <family val="1"/>
      <charset val="128"/>
    </font>
    <font>
      <u/>
      <sz val="11"/>
      <name val="ＭＳ 明朝"/>
      <family val="1"/>
      <charset val="128"/>
    </font>
    <font>
      <sz val="8"/>
      <color theme="1"/>
      <name val="ＭＳ 明朝"/>
      <family val="1"/>
      <charset val="128"/>
    </font>
    <font>
      <b/>
      <u/>
      <sz val="12"/>
      <name val="ＭＳ 明朝"/>
      <family val="1"/>
      <charset val="128"/>
    </font>
    <font>
      <b/>
      <sz val="9"/>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u/>
      <sz val="9"/>
      <color rgb="FFFF0000"/>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3"/>
      <charset val="128"/>
      <scheme val="minor"/>
    </font>
    <font>
      <b/>
      <sz val="9"/>
      <color theme="1"/>
      <name val="ＭＳ Ｐゴシック"/>
      <family val="3"/>
      <charset val="128"/>
      <scheme val="minor"/>
    </font>
    <font>
      <b/>
      <sz val="10"/>
      <color rgb="FFFF0000"/>
      <name val="ＭＳ Ｐゴシック"/>
      <family val="3"/>
      <charset val="128"/>
      <scheme val="minor"/>
    </font>
    <font>
      <u/>
      <sz val="12"/>
      <color theme="1"/>
      <name val="ＭＳ Ｐゴシック"/>
      <family val="3"/>
      <charset val="128"/>
      <scheme val="minor"/>
    </font>
    <font>
      <b/>
      <sz val="10"/>
      <color rgb="FF0070C0"/>
      <name val="ＭＳ Ｐゴシック"/>
      <family val="3"/>
      <charset val="128"/>
      <scheme val="minor"/>
    </font>
    <font>
      <sz val="10"/>
      <color rgb="FFFF0000"/>
      <name val="ＭＳ Ｐゴシック"/>
      <family val="2"/>
      <charset val="128"/>
      <scheme val="minor"/>
    </font>
    <font>
      <sz val="9"/>
      <color theme="1"/>
      <name val="ＭＳ Ｐゴシック"/>
      <family val="2"/>
      <charset val="128"/>
      <scheme val="minor"/>
    </font>
    <font>
      <sz val="8"/>
      <color theme="1"/>
      <name val="ＭＳ Ｐゴシック"/>
      <family val="3"/>
      <charset val="128"/>
      <scheme val="minor"/>
    </font>
    <font>
      <b/>
      <sz val="11"/>
      <color rgb="FF0070C0"/>
      <name val="ＭＳ Ｐゴシック"/>
      <family val="3"/>
      <charset val="128"/>
      <scheme val="minor"/>
    </font>
    <font>
      <sz val="8"/>
      <color rgb="FFFF0000"/>
      <name val="ＭＳ Ｐゴシック"/>
      <family val="3"/>
      <charset val="128"/>
    </font>
    <font>
      <sz val="8"/>
      <color indexed="10"/>
      <name val="ＭＳ Ｐゴシック"/>
      <family val="3"/>
      <charset val="128"/>
    </font>
    <font>
      <sz val="8"/>
      <color rgb="FFFF0000"/>
      <name val="ＭＳ Ｐゴシック"/>
      <family val="2"/>
      <charset val="128"/>
      <scheme val="minor"/>
    </font>
    <font>
      <sz val="6"/>
      <name val="ＭＳ Ｐ明朝"/>
      <family val="1"/>
      <charset val="128"/>
    </font>
    <font>
      <u/>
      <sz val="9"/>
      <name val="ＭＳ Ｐ明朝"/>
      <family val="1"/>
      <charset val="128"/>
    </font>
    <font>
      <b/>
      <sz val="9"/>
      <name val="ＭＳ Ｐ明朝"/>
      <family val="1"/>
      <charset val="128"/>
    </font>
    <font>
      <u/>
      <sz val="9"/>
      <color rgb="FFFF0000"/>
      <name val="ＭＳ Ｐ明朝"/>
      <family val="1"/>
      <charset val="128"/>
    </font>
    <font>
      <sz val="9"/>
      <color rgb="FFFF0000"/>
      <name val="ＭＳ Ｐ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14996795556505021"/>
        <bgColor indexed="64"/>
      </patternFill>
    </fill>
  </fills>
  <borders count="36">
    <border>
      <left/>
      <right/>
      <top/>
      <bottom/>
      <diagonal/>
    </border>
    <border>
      <left style="hair">
        <color indexed="10"/>
      </left>
      <right/>
      <top style="hair">
        <color indexed="10"/>
      </top>
      <bottom style="hair">
        <color indexed="10"/>
      </bottom>
      <diagonal/>
    </border>
    <border>
      <left/>
      <right style="hair">
        <color indexed="10"/>
      </right>
      <top style="hair">
        <color indexed="10"/>
      </top>
      <bottom style="hair">
        <color indexed="10"/>
      </bottom>
      <diagonal/>
    </border>
    <border>
      <left style="hair">
        <color indexed="10"/>
      </left>
      <right style="hair">
        <color indexed="10"/>
      </right>
      <top style="hair">
        <color indexed="10"/>
      </top>
      <bottom style="hair">
        <color indexed="1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6">
    <xf numFmtId="0" fontId="0" fillId="0" borderId="0"/>
    <xf numFmtId="0" fontId="3" fillId="0" borderId="0">
      <alignment vertical="center"/>
    </xf>
    <xf numFmtId="38" fontId="3" fillId="0" borderId="0" applyFont="0" applyFill="0" applyBorder="0" applyAlignment="0" applyProtection="0">
      <alignment vertical="center"/>
    </xf>
    <xf numFmtId="0" fontId="19" fillId="0" borderId="0">
      <alignment vertical="center"/>
    </xf>
    <xf numFmtId="0" fontId="2" fillId="0" borderId="0">
      <alignment vertical="center"/>
    </xf>
    <xf numFmtId="0" fontId="1" fillId="0" borderId="0">
      <alignment vertical="center"/>
    </xf>
  </cellStyleXfs>
  <cellXfs count="597">
    <xf numFmtId="0" fontId="0" fillId="0" borderId="0" xfId="0"/>
    <xf numFmtId="0" fontId="4" fillId="0" borderId="0" xfId="1" applyFont="1" applyProtection="1">
      <alignment vertical="center"/>
    </xf>
    <xf numFmtId="0" fontId="4" fillId="0" borderId="0" xfId="1" applyFont="1" applyAlignment="1" applyProtection="1">
      <alignment vertical="center"/>
    </xf>
    <xf numFmtId="0" fontId="4" fillId="0" borderId="0" xfId="1" applyFont="1" applyBorder="1" applyProtection="1">
      <alignment vertical="center"/>
    </xf>
    <xf numFmtId="0" fontId="4" fillId="0" borderId="0" xfId="1" applyFont="1" applyBorder="1" applyAlignment="1" applyProtection="1">
      <alignment vertical="center"/>
      <protection locked="0"/>
    </xf>
    <xf numFmtId="0" fontId="4" fillId="0" borderId="0" xfId="1" applyFont="1" applyBorder="1" applyAlignment="1" applyProtection="1">
      <alignment horizontal="right" vertical="center"/>
    </xf>
    <xf numFmtId="0" fontId="4" fillId="0" borderId="0" xfId="1" applyFont="1" applyBorder="1" applyAlignment="1" applyProtection="1">
      <alignment vertical="top"/>
    </xf>
    <xf numFmtId="0" fontId="4" fillId="0" borderId="0" xfId="1" applyFont="1" applyBorder="1" applyAlignment="1" applyProtection="1">
      <alignment horizontal="center" vertical="top"/>
    </xf>
    <xf numFmtId="0" fontId="4" fillId="0" borderId="0" xfId="1" applyFont="1" applyBorder="1" applyAlignment="1" applyProtection="1">
      <alignment vertical="top" wrapText="1"/>
    </xf>
    <xf numFmtId="0" fontId="4" fillId="0" borderId="0" xfId="1" applyFont="1" applyBorder="1" applyAlignment="1" applyProtection="1">
      <alignment horizontal="distributed" vertical="top" indent="2"/>
    </xf>
    <xf numFmtId="0" fontId="4" fillId="0" borderId="0" xfId="1" applyFont="1" applyBorder="1" applyAlignment="1" applyProtection="1">
      <alignment horizontal="distributed" vertical="top"/>
    </xf>
    <xf numFmtId="0" fontId="4" fillId="0" borderId="0" xfId="1" applyFont="1" applyBorder="1" applyAlignment="1" applyProtection="1">
      <alignment horizontal="center" vertical="top" wrapText="1"/>
    </xf>
    <xf numFmtId="0" fontId="4" fillId="0" borderId="0" xfId="1" applyFont="1" applyAlignment="1" applyProtection="1">
      <alignment vertical="top" wrapText="1"/>
    </xf>
    <xf numFmtId="0" fontId="8" fillId="0" borderId="0" xfId="1" applyFont="1" applyAlignment="1" applyProtection="1">
      <alignment vertical="center"/>
    </xf>
    <xf numFmtId="0" fontId="4" fillId="0" borderId="0" xfId="1" applyFont="1" applyBorder="1" applyAlignment="1" applyProtection="1">
      <alignment horizontal="left" vertical="top" wrapText="1"/>
      <protection locked="0"/>
    </xf>
    <xf numFmtId="0" fontId="8" fillId="0" borderId="1" xfId="1" applyFont="1" applyBorder="1" applyAlignment="1" applyProtection="1">
      <alignment vertical="top" wrapText="1"/>
    </xf>
    <xf numFmtId="0" fontId="8" fillId="0" borderId="2" xfId="1" applyFont="1" applyBorder="1" applyAlignment="1" applyProtection="1">
      <alignment vertical="top" wrapText="1"/>
    </xf>
    <xf numFmtId="0" fontId="8" fillId="0" borderId="3" xfId="1" applyFont="1" applyBorder="1" applyAlignment="1" applyProtection="1">
      <alignment horizontal="left" vertical="top" wrapText="1"/>
    </xf>
    <xf numFmtId="0" fontId="8" fillId="0" borderId="3" xfId="1" applyFont="1" applyBorder="1" applyAlignment="1" applyProtection="1">
      <alignment vertical="top" wrapText="1"/>
    </xf>
    <xf numFmtId="0" fontId="4" fillId="0" borderId="0" xfId="1" applyFont="1" applyBorder="1" applyAlignment="1" applyProtection="1">
      <alignment horizontal="center" vertical="center"/>
    </xf>
    <xf numFmtId="0" fontId="8" fillId="0" borderId="0" xfId="1" applyFont="1" applyAlignment="1" applyProtection="1"/>
    <xf numFmtId="0" fontId="8" fillId="0" borderId="0" xfId="1" applyFont="1" applyAlignment="1" applyProtection="1">
      <alignment vertical="top"/>
    </xf>
    <xf numFmtId="0" fontId="4" fillId="0" borderId="0" xfId="1" applyFont="1" applyBorder="1" applyAlignment="1" applyProtection="1">
      <alignment vertical="center" wrapText="1"/>
    </xf>
    <xf numFmtId="0" fontId="8" fillId="0" borderId="0" xfId="1" applyFont="1" applyAlignment="1" applyProtection="1">
      <alignment vertical="top" wrapText="1"/>
    </xf>
    <xf numFmtId="0" fontId="4" fillId="0" borderId="0" xfId="1" applyFont="1" applyBorder="1" applyAlignment="1" applyProtection="1">
      <alignment horizontal="left" vertical="center" indent="3"/>
    </xf>
    <xf numFmtId="49" fontId="4" fillId="0" borderId="0" xfId="1" applyNumberFormat="1" applyFont="1" applyBorder="1" applyAlignment="1" applyProtection="1">
      <alignment horizontal="center" vertical="top"/>
    </xf>
    <xf numFmtId="49" fontId="4" fillId="0" borderId="0" xfId="1" applyNumberFormat="1" applyFont="1" applyBorder="1" applyAlignment="1" applyProtection="1">
      <alignment vertical="top" wrapText="1"/>
    </xf>
    <xf numFmtId="0" fontId="4" fillId="0" borderId="0" xfId="1" applyFont="1" applyAlignment="1" applyProtection="1">
      <alignment horizontal="center" vertical="top"/>
    </xf>
    <xf numFmtId="0" fontId="4" fillId="0" borderId="0" xfId="1" applyFont="1" applyAlignment="1" applyProtection="1">
      <alignment horizontal="distributed" vertical="top"/>
    </xf>
    <xf numFmtId="0" fontId="4" fillId="0" borderId="4" xfId="1" applyFont="1" applyBorder="1" applyAlignment="1" applyProtection="1">
      <alignment horizontal="center" vertical="center"/>
    </xf>
    <xf numFmtId="0" fontId="4" fillId="0" borderId="0" xfId="1" applyFont="1" applyBorder="1" applyAlignment="1" applyProtection="1">
      <alignment vertical="center"/>
    </xf>
    <xf numFmtId="0" fontId="4" fillId="0" borderId="0" xfId="1" applyFont="1" applyBorder="1" applyAlignment="1" applyProtection="1">
      <alignment horizontal="left" vertical="center" wrapText="1"/>
      <protection locked="0"/>
    </xf>
    <xf numFmtId="0" fontId="4" fillId="0" borderId="0" xfId="1" applyFont="1" applyBorder="1" applyAlignment="1" applyProtection="1">
      <alignment horizontal="left" vertical="center"/>
    </xf>
    <xf numFmtId="0" fontId="4" fillId="0" borderId="0" xfId="1" applyFont="1" applyAlignment="1" applyProtection="1">
      <alignment horizontal="left" vertical="center"/>
    </xf>
    <xf numFmtId="0" fontId="9" fillId="0" borderId="0" xfId="1" applyFont="1">
      <alignment vertical="center"/>
    </xf>
    <xf numFmtId="0" fontId="3" fillId="0" borderId="0" xfId="1">
      <alignment vertical="center"/>
    </xf>
    <xf numFmtId="0" fontId="10" fillId="0" borderId="0" xfId="1" applyFont="1">
      <alignment vertical="center"/>
    </xf>
    <xf numFmtId="0" fontId="9" fillId="0" borderId="0" xfId="1" applyFont="1" applyAlignment="1">
      <alignment horizontal="center" vertical="center"/>
    </xf>
    <xf numFmtId="0" fontId="3" fillId="0" borderId="0" xfId="1" applyBorder="1">
      <alignment vertical="center"/>
    </xf>
    <xf numFmtId="0" fontId="10" fillId="0" borderId="0" xfId="1" applyFont="1" applyBorder="1" applyAlignment="1">
      <alignment horizontal="right" vertical="center"/>
    </xf>
    <xf numFmtId="0" fontId="10" fillId="0" borderId="0" xfId="1" applyFont="1" applyAlignment="1">
      <alignment horizontal="right" vertical="center"/>
    </xf>
    <xf numFmtId="0" fontId="10" fillId="0" borderId="0" xfId="1" applyFont="1" applyBorder="1">
      <alignment vertical="center"/>
    </xf>
    <xf numFmtId="0" fontId="12" fillId="0" borderId="0" xfId="1" applyFont="1" applyBorder="1" applyAlignment="1">
      <alignment vertical="center"/>
    </xf>
    <xf numFmtId="176" fontId="10" fillId="2" borderId="5" xfId="1" applyNumberFormat="1" applyFont="1" applyFill="1" applyBorder="1" applyAlignment="1">
      <alignment horizontal="center" vertical="center"/>
    </xf>
    <xf numFmtId="176" fontId="10" fillId="2" borderId="5" xfId="1" applyNumberFormat="1" applyFont="1" applyFill="1" applyBorder="1" applyAlignment="1">
      <alignment horizontal="right" vertical="center"/>
    </xf>
    <xf numFmtId="176" fontId="10" fillId="2" borderId="5" xfId="1" applyNumberFormat="1" applyFont="1" applyFill="1" applyBorder="1" applyAlignment="1">
      <alignment vertical="center"/>
    </xf>
    <xf numFmtId="0" fontId="13" fillId="0" borderId="4" xfId="1" applyFont="1" applyBorder="1" applyAlignment="1">
      <alignment horizontal="center" vertical="center"/>
    </xf>
    <xf numFmtId="0" fontId="14" fillId="0" borderId="4" xfId="1" applyFont="1" applyBorder="1" applyAlignment="1">
      <alignment horizontal="center" vertical="center" wrapText="1"/>
    </xf>
    <xf numFmtId="0" fontId="15" fillId="0" borderId="4" xfId="1" applyFont="1" applyBorder="1" applyAlignment="1">
      <alignment horizontal="distributed" vertical="center" wrapText="1"/>
    </xf>
    <xf numFmtId="0" fontId="16" fillId="0" borderId="4" xfId="1" applyFont="1" applyBorder="1">
      <alignment vertical="center"/>
    </xf>
    <xf numFmtId="38" fontId="16" fillId="0" borderId="4" xfId="2" applyFont="1" applyBorder="1" applyAlignment="1">
      <alignment horizontal="center" vertical="center" wrapText="1"/>
    </xf>
    <xf numFmtId="0" fontId="16" fillId="0" borderId="4" xfId="1" applyFont="1" applyBorder="1" applyAlignment="1">
      <alignment horizontal="center" vertical="center" wrapText="1"/>
    </xf>
    <xf numFmtId="0" fontId="17" fillId="0" borderId="4" xfId="1" applyFont="1" applyBorder="1" applyAlignment="1">
      <alignment vertical="center" shrinkToFit="1"/>
    </xf>
    <xf numFmtId="0" fontId="9" fillId="0" borderId="4" xfId="1" applyFont="1" applyBorder="1" applyAlignment="1">
      <alignment vertical="center"/>
    </xf>
    <xf numFmtId="0" fontId="17" fillId="0" borderId="4" xfId="1" applyFont="1" applyBorder="1" applyAlignment="1">
      <alignment vertical="center"/>
    </xf>
    <xf numFmtId="0" fontId="3" fillId="0" borderId="4" xfId="1" applyBorder="1" applyAlignment="1">
      <alignment horizontal="center" vertical="center"/>
    </xf>
    <xf numFmtId="0" fontId="18" fillId="0" borderId="4" xfId="1" applyFont="1" applyBorder="1">
      <alignment vertical="center"/>
    </xf>
    <xf numFmtId="38" fontId="16" fillId="0" borderId="6" xfId="2" applyFont="1" applyBorder="1" applyAlignment="1">
      <alignment horizontal="center" vertical="center" wrapText="1"/>
    </xf>
    <xf numFmtId="0" fontId="18" fillId="0" borderId="6" xfId="1" applyFont="1" applyBorder="1">
      <alignment vertical="center"/>
    </xf>
    <xf numFmtId="0" fontId="17" fillId="0" borderId="6" xfId="1" applyFont="1" applyBorder="1" applyAlignment="1">
      <alignment vertical="center" shrinkToFit="1"/>
    </xf>
    <xf numFmtId="0" fontId="9" fillId="0" borderId="6" xfId="1" applyFont="1" applyBorder="1" applyAlignment="1">
      <alignment vertical="center"/>
    </xf>
    <xf numFmtId="0" fontId="3" fillId="0" borderId="4" xfId="1" applyBorder="1">
      <alignment vertical="center"/>
    </xf>
    <xf numFmtId="0" fontId="9" fillId="0" borderId="4" xfId="1" applyFont="1" applyBorder="1" applyAlignment="1">
      <alignment horizontal="right" vertical="center"/>
    </xf>
    <xf numFmtId="0" fontId="9" fillId="0" borderId="7" xfId="1" applyFont="1" applyBorder="1" applyAlignment="1">
      <alignment horizontal="right" vertical="center"/>
    </xf>
    <xf numFmtId="0" fontId="9" fillId="2" borderId="8" xfId="1" applyFont="1" applyFill="1" applyBorder="1" applyAlignment="1">
      <alignment vertical="center" wrapText="1"/>
    </xf>
    <xf numFmtId="0" fontId="10" fillId="2" borderId="8" xfId="1" applyFont="1" applyFill="1" applyBorder="1">
      <alignment vertical="center"/>
    </xf>
    <xf numFmtId="0" fontId="9" fillId="0" borderId="10" xfId="1" applyFont="1" applyBorder="1" applyAlignment="1">
      <alignment horizontal="right" vertical="center"/>
    </xf>
    <xf numFmtId="177" fontId="10" fillId="2" borderId="8" xfId="1" applyNumberFormat="1" applyFont="1" applyFill="1" applyBorder="1">
      <alignment vertical="center"/>
    </xf>
    <xf numFmtId="0" fontId="10" fillId="0" borderId="9" xfId="1" applyFont="1" applyBorder="1">
      <alignment vertical="center"/>
    </xf>
    <xf numFmtId="0" fontId="21" fillId="0" borderId="0" xfId="1" applyFont="1">
      <alignment vertical="center"/>
    </xf>
    <xf numFmtId="0" fontId="22" fillId="0" borderId="0" xfId="1" applyFont="1" applyBorder="1" applyAlignment="1">
      <alignment horizontal="center" vertical="center"/>
    </xf>
    <xf numFmtId="176" fontId="22" fillId="0" borderId="11" xfId="1" applyNumberFormat="1" applyFont="1" applyFill="1" applyBorder="1" applyAlignment="1">
      <alignment horizontal="left" vertical="center"/>
    </xf>
    <xf numFmtId="0" fontId="22" fillId="0" borderId="0" xfId="1" applyFont="1">
      <alignment vertical="center"/>
    </xf>
    <xf numFmtId="0" fontId="21" fillId="0" borderId="10" xfId="1" applyFont="1" applyBorder="1" applyAlignment="1">
      <alignment vertical="center" shrinkToFit="1"/>
    </xf>
    <xf numFmtId="0" fontId="22" fillId="0" borderId="0" xfId="1" quotePrefix="1" applyFont="1" applyAlignment="1">
      <alignment horizontal="center" vertical="center"/>
    </xf>
    <xf numFmtId="0" fontId="22" fillId="0" borderId="0" xfId="1" applyFont="1" applyAlignment="1">
      <alignment horizontal="center" vertical="center"/>
    </xf>
    <xf numFmtId="0" fontId="16" fillId="0" borderId="4" xfId="1" applyFont="1" applyBorder="1" applyAlignment="1">
      <alignment horizontal="center" vertical="center" shrinkToFit="1"/>
    </xf>
    <xf numFmtId="0" fontId="24" fillId="0" borderId="0" xfId="1" applyFont="1">
      <alignment vertical="center"/>
    </xf>
    <xf numFmtId="0" fontId="25" fillId="0" borderId="0" xfId="1" applyFont="1">
      <alignment vertical="center"/>
    </xf>
    <xf numFmtId="0" fontId="26" fillId="0" borderId="0" xfId="1" applyFont="1">
      <alignment vertical="center"/>
    </xf>
    <xf numFmtId="0" fontId="27" fillId="0" borderId="0" xfId="1" applyFont="1">
      <alignment vertical="center"/>
    </xf>
    <xf numFmtId="0" fontId="22" fillId="0" borderId="0" xfId="1" applyFont="1" applyAlignment="1">
      <alignment vertical="center"/>
    </xf>
    <xf numFmtId="0" fontId="28" fillId="0" borderId="0" xfId="1" applyFont="1" applyAlignment="1">
      <alignment vertical="center"/>
    </xf>
    <xf numFmtId="0" fontId="11" fillId="0" borderId="0" xfId="1" applyFont="1" applyAlignment="1">
      <alignment horizontal="center" vertical="center"/>
    </xf>
    <xf numFmtId="0" fontId="30" fillId="0" borderId="0" xfId="1" applyFont="1" applyAlignment="1">
      <alignment horizontal="center" vertical="center"/>
    </xf>
    <xf numFmtId="0" fontId="22" fillId="0" borderId="0" xfId="1" applyFont="1" applyBorder="1" applyAlignment="1">
      <alignment horizontal="left" vertical="center" shrinkToFit="1"/>
    </xf>
    <xf numFmtId="0" fontId="22" fillId="0" borderId="0" xfId="1" applyFont="1" applyBorder="1" applyAlignment="1">
      <alignment horizontal="left" vertical="center"/>
    </xf>
    <xf numFmtId="0" fontId="30" fillId="0" borderId="0" xfId="1" applyFont="1" applyAlignment="1">
      <alignment horizontal="center" vertical="center"/>
    </xf>
    <xf numFmtId="0" fontId="28" fillId="0" borderId="0" xfId="1" applyFont="1">
      <alignment vertical="center"/>
    </xf>
    <xf numFmtId="0" fontId="21" fillId="0" borderId="11" xfId="1" applyFont="1" applyBorder="1" applyAlignment="1">
      <alignment horizontal="center" vertical="center"/>
    </xf>
    <xf numFmtId="0" fontId="66" fillId="0" borderId="4" xfId="0" applyFont="1" applyBorder="1" applyAlignment="1">
      <alignment horizontal="center" vertical="center" wrapText="1"/>
    </xf>
    <xf numFmtId="180" fontId="66" fillId="0" borderId="4" xfId="0" applyNumberFormat="1" applyFont="1" applyBorder="1" applyAlignment="1">
      <alignment horizontal="center" vertical="center"/>
    </xf>
    <xf numFmtId="180" fontId="66" fillId="0" borderId="6" xfId="0" applyNumberFormat="1" applyFont="1" applyBorder="1" applyAlignment="1">
      <alignment horizontal="center" vertical="center"/>
    </xf>
    <xf numFmtId="0" fontId="63" fillId="0" borderId="4" xfId="0" applyFont="1" applyBorder="1" applyAlignment="1">
      <alignment vertical="center"/>
    </xf>
    <xf numFmtId="0" fontId="13" fillId="0" borderId="4" xfId="0" applyFont="1" applyBorder="1" applyAlignment="1">
      <alignment vertical="center"/>
    </xf>
    <xf numFmtId="178" fontId="13" fillId="0" borderId="22" xfId="0" applyNumberFormat="1" applyFont="1" applyBorder="1" applyAlignment="1" applyProtection="1">
      <alignment horizontal="center" vertical="center"/>
      <protection locked="0"/>
    </xf>
    <xf numFmtId="0" fontId="40" fillId="2" borderId="23" xfId="0" applyFont="1" applyFill="1" applyBorder="1" applyAlignment="1" applyProtection="1">
      <alignment horizontal="center" vertical="center"/>
      <protection locked="0" hidden="1"/>
    </xf>
    <xf numFmtId="178" fontId="13" fillId="0" borderId="35" xfId="0" applyNumberFormat="1" applyFont="1" applyBorder="1" applyAlignment="1" applyProtection="1">
      <alignment horizontal="center" vertical="center"/>
      <protection locked="0"/>
    </xf>
    <xf numFmtId="178" fontId="13" fillId="0" borderId="23" xfId="0" applyNumberFormat="1" applyFont="1" applyBorder="1" applyAlignment="1" applyProtection="1">
      <alignment horizontal="center" vertical="center"/>
      <protection locked="0"/>
    </xf>
    <xf numFmtId="178" fontId="13" fillId="0" borderId="28" xfId="0" applyNumberFormat="1" applyFont="1" applyBorder="1" applyAlignment="1" applyProtection="1">
      <alignment horizontal="center" vertical="center"/>
      <protection locked="0"/>
    </xf>
    <xf numFmtId="0" fontId="40" fillId="2" borderId="28" xfId="0" applyFont="1" applyFill="1" applyBorder="1" applyAlignment="1" applyProtection="1">
      <alignment horizontal="center" vertical="center"/>
      <protection locked="0" hidden="1"/>
    </xf>
    <xf numFmtId="0" fontId="17" fillId="0" borderId="0" xfId="0" applyFont="1" applyAlignment="1">
      <alignment vertical="center"/>
    </xf>
    <xf numFmtId="0" fontId="0" fillId="0" borderId="0" xfId="0" applyAlignment="1">
      <alignment vertical="center"/>
    </xf>
    <xf numFmtId="0" fontId="17" fillId="0" borderId="4" xfId="1" applyFont="1" applyFill="1" applyBorder="1" applyAlignment="1">
      <alignment vertical="center" shrinkToFit="1"/>
    </xf>
    <xf numFmtId="0" fontId="3" fillId="0" borderId="4" xfId="1" applyBorder="1" applyAlignment="1">
      <alignment vertical="center" shrinkToFit="1"/>
    </xf>
    <xf numFmtId="0" fontId="13" fillId="0" borderId="4" xfId="1" applyFont="1" applyBorder="1" applyAlignment="1">
      <alignment vertical="center" shrinkToFit="1"/>
    </xf>
    <xf numFmtId="0" fontId="20" fillId="0" borderId="4" xfId="3" applyFont="1" applyFill="1" applyBorder="1" applyAlignment="1">
      <alignment vertical="center" shrinkToFit="1"/>
    </xf>
    <xf numFmtId="0" fontId="70" fillId="0" borderId="0" xfId="1" applyFont="1">
      <alignment vertical="center"/>
    </xf>
    <xf numFmtId="0" fontId="71" fillId="0" borderId="0" xfId="1" applyFont="1">
      <alignment vertical="center"/>
    </xf>
    <xf numFmtId="0" fontId="43" fillId="0" borderId="0" xfId="0" applyFont="1" applyAlignment="1">
      <alignment vertical="center"/>
    </xf>
    <xf numFmtId="0" fontId="1" fillId="0" borderId="0" xfId="5">
      <alignment vertical="center"/>
    </xf>
    <xf numFmtId="0" fontId="0" fillId="0" borderId="0" xfId="5" applyFont="1" applyAlignment="1"/>
    <xf numFmtId="0" fontId="18" fillId="0" borderId="0" xfId="5" applyFont="1">
      <alignment vertical="center"/>
    </xf>
    <xf numFmtId="0" fontId="37" fillId="0" borderId="0" xfId="5" applyFont="1">
      <alignment vertical="center"/>
    </xf>
    <xf numFmtId="0" fontId="39" fillId="0" borderId="0" xfId="0" applyFont="1" applyAlignment="1" applyProtection="1">
      <alignment vertical="center"/>
      <protection locked="0"/>
    </xf>
    <xf numFmtId="0" fontId="0" fillId="0" borderId="0" xfId="0" applyAlignment="1" applyProtection="1">
      <alignment vertical="center"/>
      <protection locked="0"/>
    </xf>
    <xf numFmtId="0" fontId="1" fillId="0" borderId="0" xfId="5" applyAlignment="1">
      <alignment vertical="center" wrapText="1"/>
    </xf>
    <xf numFmtId="0" fontId="38" fillId="0" borderId="0" xfId="5" applyFont="1" applyAlignment="1">
      <alignment horizontal="center" vertical="center"/>
    </xf>
    <xf numFmtId="0" fontId="40" fillId="0" borderId="0" xfId="5" applyFont="1" applyAlignment="1" applyProtection="1">
      <alignment horizontal="center" vertical="center"/>
      <protection locked="0"/>
    </xf>
    <xf numFmtId="0" fontId="18" fillId="0" borderId="0" xfId="0" applyFont="1" applyAlignment="1" applyProtection="1">
      <alignment horizontal="right"/>
      <protection locked="0"/>
    </xf>
    <xf numFmtId="0" fontId="18" fillId="0" borderId="0" xfId="0" applyFont="1" applyAlignment="1" applyProtection="1">
      <alignment wrapText="1"/>
      <protection locked="0"/>
    </xf>
    <xf numFmtId="0" fontId="18" fillId="0" borderId="0" xfId="0" applyFont="1" applyProtection="1">
      <protection locked="0"/>
    </xf>
    <xf numFmtId="0" fontId="18" fillId="0" borderId="0" xfId="5" applyFont="1" applyAlignment="1">
      <alignment vertical="top" wrapText="1"/>
    </xf>
    <xf numFmtId="0" fontId="39" fillId="0" borderId="0" xfId="0" applyFont="1" applyProtection="1">
      <protection locked="0"/>
    </xf>
    <xf numFmtId="0" fontId="41" fillId="0" borderId="0" xfId="5" applyFont="1" applyAlignment="1">
      <alignment horizontal="center" wrapText="1"/>
    </xf>
    <xf numFmtId="0" fontId="39" fillId="0" borderId="0" xfId="0" applyFont="1" applyAlignment="1">
      <alignment vertical="center"/>
    </xf>
    <xf numFmtId="0" fontId="18" fillId="0" borderId="0" xfId="0" applyFont="1" applyAlignment="1">
      <alignment vertical="center"/>
    </xf>
    <xf numFmtId="0" fontId="0" fillId="0" borderId="0" xfId="0" applyAlignment="1" applyProtection="1">
      <alignment horizontal="center" vertical="center"/>
      <protection locked="0"/>
    </xf>
    <xf numFmtId="0" fontId="42" fillId="0" borderId="0" xfId="0" applyFont="1" applyAlignment="1" applyProtection="1">
      <alignment wrapText="1"/>
      <protection locked="0"/>
    </xf>
    <xf numFmtId="0" fontId="43" fillId="0" borderId="0" xfId="0" applyFont="1" applyAlignment="1" applyProtection="1">
      <alignment vertical="top" wrapText="1"/>
      <protection locked="0"/>
    </xf>
    <xf numFmtId="0" fontId="44" fillId="0" borderId="0" xfId="0" applyFont="1" applyAlignment="1" applyProtection="1">
      <alignment wrapText="1"/>
      <protection locked="0"/>
    </xf>
    <xf numFmtId="0" fontId="43" fillId="0" borderId="0" xfId="5" applyFont="1" applyAlignment="1">
      <alignment vertical="top" wrapText="1"/>
    </xf>
    <xf numFmtId="0" fontId="45" fillId="0" borderId="0" xfId="5" applyFont="1" applyAlignment="1">
      <alignment horizontal="right" vertical="center" wrapText="1"/>
    </xf>
    <xf numFmtId="0" fontId="46" fillId="0" borderId="0" xfId="5" applyFont="1" applyAlignment="1">
      <alignment vertical="center" wrapText="1"/>
    </xf>
    <xf numFmtId="0" fontId="47" fillId="0" borderId="0" xfId="5" applyFont="1" applyAlignment="1">
      <alignment vertical="center" wrapText="1"/>
    </xf>
    <xf numFmtId="0" fontId="48" fillId="0" borderId="0" xfId="5" applyFont="1" applyAlignment="1">
      <alignment horizontal="center" vertical="center" wrapText="1"/>
    </xf>
    <xf numFmtId="0" fontId="42" fillId="0" borderId="0" xfId="5" applyFont="1" applyAlignment="1" applyProtection="1">
      <alignment wrapText="1"/>
      <protection locked="0"/>
    </xf>
    <xf numFmtId="0" fontId="43" fillId="0" borderId="0" xfId="5" applyFont="1" applyAlignment="1" applyProtection="1">
      <alignment vertical="top" wrapText="1"/>
      <protection locked="0"/>
    </xf>
    <xf numFmtId="0" fontId="44" fillId="0" borderId="0" xfId="5" applyFont="1" applyAlignment="1" applyProtection="1">
      <alignment wrapText="1"/>
      <protection locked="0"/>
    </xf>
    <xf numFmtId="0" fontId="44" fillId="0" borderId="5" xfId="5" applyFont="1" applyBorder="1" applyAlignment="1">
      <alignment wrapText="1"/>
    </xf>
    <xf numFmtId="0" fontId="49" fillId="0" borderId="0" xfId="5" applyFont="1" applyAlignment="1">
      <alignment horizontal="center" vertical="center"/>
    </xf>
    <xf numFmtId="0" fontId="38" fillId="0" borderId="19" xfId="5" applyFont="1" applyBorder="1" applyAlignment="1">
      <alignment horizontal="center" vertical="center" wrapText="1"/>
    </xf>
    <xf numFmtId="0" fontId="13" fillId="0" borderId="4" xfId="5" applyFont="1" applyBorder="1" applyAlignment="1" applyProtection="1">
      <alignment horizontal="center" vertical="center"/>
      <protection locked="0"/>
    </xf>
    <xf numFmtId="0" fontId="13" fillId="2" borderId="4" xfId="5" applyFont="1" applyFill="1" applyBorder="1" applyAlignment="1" applyProtection="1">
      <alignment horizontal="center" vertical="center" wrapText="1"/>
      <protection locked="0"/>
    </xf>
    <xf numFmtId="0" fontId="50" fillId="0" borderId="4" xfId="5" applyFont="1" applyBorder="1" applyAlignment="1" applyProtection="1">
      <alignment horizontal="center" vertical="center" wrapText="1"/>
      <protection locked="0"/>
    </xf>
    <xf numFmtId="0" fontId="13" fillId="0" borderId="14" xfId="5" applyFont="1" applyBorder="1" applyAlignment="1" applyProtection="1">
      <alignment vertical="center" wrapText="1" shrinkToFit="1"/>
      <protection locked="0"/>
    </xf>
    <xf numFmtId="0" fontId="13" fillId="0" borderId="15" xfId="5" applyFont="1" applyBorder="1" applyAlignment="1" applyProtection="1">
      <alignment vertical="center" shrinkToFit="1"/>
      <protection locked="0"/>
    </xf>
    <xf numFmtId="178" fontId="49" fillId="0" borderId="22" xfId="0" applyNumberFormat="1" applyFont="1" applyBorder="1" applyAlignment="1">
      <alignment horizontal="center" vertical="center"/>
    </xf>
    <xf numFmtId="178" fontId="49" fillId="0" borderId="35" xfId="0" applyNumberFormat="1" applyFont="1" applyBorder="1" applyAlignment="1">
      <alignment horizontal="center" vertical="center"/>
    </xf>
    <xf numFmtId="178" fontId="49" fillId="3" borderId="18" xfId="5" applyNumberFormat="1" applyFont="1" applyFill="1" applyBorder="1" applyAlignment="1">
      <alignment horizontal="center" vertical="center"/>
    </xf>
    <xf numFmtId="178" fontId="49" fillId="3" borderId="0" xfId="5" applyNumberFormat="1" applyFont="1" applyFill="1" applyAlignment="1">
      <alignment horizontal="center" vertical="center"/>
    </xf>
    <xf numFmtId="178" fontId="49" fillId="3" borderId="19" xfId="5" applyNumberFormat="1" applyFont="1" applyFill="1" applyBorder="1" applyAlignment="1">
      <alignment horizontal="center" vertical="center"/>
    </xf>
    <xf numFmtId="178" fontId="49" fillId="0" borderId="23" xfId="0" applyNumberFormat="1" applyFont="1" applyBorder="1" applyAlignment="1">
      <alignment horizontal="center" vertical="center"/>
    </xf>
    <xf numFmtId="0" fontId="37" fillId="0" borderId="0" xfId="5" applyFont="1" applyAlignment="1">
      <alignment vertical="top" wrapText="1"/>
    </xf>
    <xf numFmtId="0" fontId="51" fillId="0" borderId="18" xfId="5" applyFont="1" applyBorder="1" applyAlignment="1" applyProtection="1">
      <alignment vertical="center" shrinkToFit="1"/>
      <protection locked="0"/>
    </xf>
    <xf numFmtId="179" fontId="51" fillId="0" borderId="19" xfId="5" applyNumberFormat="1" applyFont="1" applyBorder="1" applyAlignment="1" applyProtection="1">
      <alignment vertical="center" shrinkToFit="1"/>
      <protection locked="0"/>
    </xf>
    <xf numFmtId="0" fontId="53" fillId="0" borderId="0" xfId="5" applyFont="1">
      <alignment vertical="center"/>
    </xf>
    <xf numFmtId="0" fontId="54" fillId="0" borderId="0" xfId="5" applyFont="1">
      <alignment vertical="center"/>
    </xf>
    <xf numFmtId="0" fontId="13" fillId="0" borderId="18" xfId="5" applyFont="1" applyBorder="1" applyAlignment="1" applyProtection="1">
      <alignment vertical="center" shrinkToFit="1"/>
      <protection locked="0"/>
    </xf>
    <xf numFmtId="0" fontId="13" fillId="0" borderId="19" xfId="5" applyFont="1" applyBorder="1" applyAlignment="1" applyProtection="1">
      <alignment vertical="center" shrinkToFit="1"/>
      <protection locked="0"/>
    </xf>
    <xf numFmtId="0" fontId="37" fillId="0" borderId="0" xfId="5" applyFont="1" applyAlignment="1">
      <alignment vertical="top"/>
    </xf>
    <xf numFmtId="0" fontId="13" fillId="0" borderId="16" xfId="5" applyFont="1" applyBorder="1" applyAlignment="1" applyProtection="1">
      <alignment vertical="center" shrinkToFit="1"/>
      <protection locked="0"/>
    </xf>
    <xf numFmtId="0" fontId="13" fillId="0" borderId="17" xfId="5" applyFont="1" applyBorder="1" applyAlignment="1" applyProtection="1">
      <alignment vertical="center" shrinkToFit="1"/>
      <protection locked="0"/>
    </xf>
    <xf numFmtId="178" fontId="49" fillId="0" borderId="28" xfId="0" applyNumberFormat="1" applyFont="1" applyBorder="1" applyAlignment="1">
      <alignment horizontal="center" vertical="center"/>
    </xf>
    <xf numFmtId="178" fontId="13" fillId="0" borderId="22" xfId="5" applyNumberFormat="1" applyFont="1" applyBorder="1" applyAlignment="1" applyProtection="1">
      <alignment horizontal="center" vertical="center"/>
      <protection locked="0"/>
    </xf>
    <xf numFmtId="0" fontId="40" fillId="2" borderId="22" xfId="5" applyFont="1" applyFill="1" applyBorder="1" applyAlignment="1" applyProtection="1">
      <alignment horizontal="center" vertical="center"/>
      <protection locked="0" hidden="1"/>
    </xf>
    <xf numFmtId="178" fontId="49" fillId="0" borderId="22" xfId="5" applyNumberFormat="1" applyFont="1" applyBorder="1" applyAlignment="1">
      <alignment horizontal="center" vertical="center"/>
    </xf>
    <xf numFmtId="0" fontId="45" fillId="0" borderId="0" xfId="5" applyFont="1" applyAlignment="1">
      <alignment vertical="top" wrapText="1"/>
    </xf>
    <xf numFmtId="178" fontId="13" fillId="0" borderId="12" xfId="5" applyNumberFormat="1" applyFont="1" applyBorder="1" applyAlignment="1" applyProtection="1">
      <alignment horizontal="center" vertical="center"/>
      <protection locked="0"/>
    </xf>
    <xf numFmtId="0" fontId="40" fillId="2" borderId="12" xfId="5" applyFont="1" applyFill="1" applyBorder="1" applyAlignment="1" applyProtection="1">
      <alignment horizontal="center" vertical="center"/>
      <protection locked="0" hidden="1"/>
    </xf>
    <xf numFmtId="178" fontId="49" fillId="0" borderId="12" xfId="5" applyNumberFormat="1" applyFont="1" applyBorder="1" applyAlignment="1">
      <alignment horizontal="center" vertical="center"/>
    </xf>
    <xf numFmtId="178" fontId="13" fillId="0" borderId="28" xfId="5" applyNumberFormat="1" applyFont="1" applyBorder="1" applyAlignment="1" applyProtection="1">
      <alignment horizontal="center" vertical="center"/>
      <protection locked="0"/>
    </xf>
    <xf numFmtId="0" fontId="40" fillId="2" borderId="28" xfId="5" applyFont="1" applyFill="1" applyBorder="1" applyAlignment="1" applyProtection="1">
      <alignment horizontal="center" vertical="center"/>
      <protection locked="0" hidden="1"/>
    </xf>
    <xf numFmtId="178" fontId="49" fillId="0" borderId="28" xfId="5" applyNumberFormat="1" applyFont="1" applyBorder="1" applyAlignment="1">
      <alignment horizontal="center" vertical="center"/>
    </xf>
    <xf numFmtId="0" fontId="55" fillId="0" borderId="0" xfId="5" applyFont="1">
      <alignment vertical="center"/>
    </xf>
    <xf numFmtId="0" fontId="40" fillId="2" borderId="23" xfId="5" applyFont="1" applyFill="1" applyBorder="1" applyAlignment="1" applyProtection="1">
      <alignment horizontal="center" vertical="center"/>
      <protection locked="0" hidden="1"/>
    </xf>
    <xf numFmtId="178" fontId="49" fillId="0" borderId="23" xfId="5" applyNumberFormat="1" applyFont="1" applyBorder="1" applyAlignment="1">
      <alignment horizontal="center" vertical="center"/>
    </xf>
    <xf numFmtId="178" fontId="50" fillId="4" borderId="22" xfId="5" applyNumberFormat="1" applyFont="1" applyFill="1" applyBorder="1" applyAlignment="1">
      <alignment horizontal="center" vertical="center"/>
    </xf>
    <xf numFmtId="178" fontId="50" fillId="4" borderId="23" xfId="5" applyNumberFormat="1" applyFont="1" applyFill="1" applyBorder="1" applyAlignment="1">
      <alignment horizontal="center" vertical="center"/>
    </xf>
    <xf numFmtId="178" fontId="50" fillId="4" borderId="28" xfId="5" applyNumberFormat="1" applyFont="1" applyFill="1" applyBorder="1" applyAlignment="1">
      <alignment horizontal="center" vertical="center"/>
    </xf>
    <xf numFmtId="178" fontId="13" fillId="0" borderId="23" xfId="5" applyNumberFormat="1" applyFont="1" applyBorder="1" applyAlignment="1" applyProtection="1">
      <alignment horizontal="center" vertical="center"/>
      <protection locked="0"/>
    </xf>
    <xf numFmtId="0" fontId="40" fillId="2" borderId="35" xfId="5" applyFont="1" applyFill="1" applyBorder="1" applyAlignment="1" applyProtection="1">
      <alignment horizontal="center" vertical="center"/>
      <protection locked="0" hidden="1"/>
    </xf>
    <xf numFmtId="178" fontId="49" fillId="0" borderId="35" xfId="5" applyNumberFormat="1" applyFont="1" applyBorder="1" applyAlignment="1">
      <alignment horizontal="center" vertical="center"/>
    </xf>
    <xf numFmtId="0" fontId="13" fillId="3" borderId="18" xfId="5" applyFont="1" applyFill="1" applyBorder="1" applyAlignment="1" applyProtection="1">
      <alignment horizontal="center" vertical="center" wrapText="1"/>
      <protection locked="0"/>
    </xf>
    <xf numFmtId="0" fontId="13" fillId="3" borderId="0" xfId="5" applyFont="1" applyFill="1" applyAlignment="1" applyProtection="1">
      <alignment horizontal="center" vertical="center" wrapText="1"/>
      <protection locked="0"/>
    </xf>
    <xf numFmtId="0" fontId="13" fillId="3" borderId="19" xfId="5" applyFont="1" applyFill="1" applyBorder="1" applyAlignment="1" applyProtection="1">
      <alignment horizontal="center" vertical="center" wrapText="1"/>
      <protection locked="0"/>
    </xf>
    <xf numFmtId="0" fontId="40" fillId="2" borderId="29" xfId="5" applyFont="1" applyFill="1" applyBorder="1" applyAlignment="1" applyProtection="1">
      <alignment horizontal="center" vertical="center"/>
      <protection locked="0" hidden="1"/>
    </xf>
    <xf numFmtId="0" fontId="57" fillId="0" borderId="0" xfId="5" applyFont="1">
      <alignment vertical="center"/>
    </xf>
    <xf numFmtId="0" fontId="40" fillId="2" borderId="22" xfId="0" applyFont="1" applyFill="1" applyBorder="1" applyAlignment="1" applyProtection="1">
      <alignment horizontal="center" vertical="center"/>
      <protection locked="0" hidden="1"/>
    </xf>
    <xf numFmtId="178" fontId="40" fillId="0" borderId="0" xfId="5" applyNumberFormat="1" applyFont="1" applyAlignment="1" applyProtection="1">
      <alignment horizontal="center" vertical="center"/>
      <protection locked="0"/>
    </xf>
    <xf numFmtId="0" fontId="40" fillId="0" borderId="19" xfId="5" applyFont="1" applyBorder="1" applyAlignment="1" applyProtection="1">
      <alignment horizontal="center" vertical="center"/>
      <protection locked="0"/>
    </xf>
    <xf numFmtId="178" fontId="13" fillId="0" borderId="13" xfId="5" applyNumberFormat="1" applyFont="1" applyBorder="1" applyAlignment="1">
      <alignment horizontal="center" vertical="center"/>
    </xf>
    <xf numFmtId="178" fontId="13" fillId="0" borderId="30" xfId="5" applyNumberFormat="1" applyFont="1" applyBorder="1" applyAlignment="1" applyProtection="1">
      <alignment horizontal="center" vertical="center"/>
      <protection locked="0"/>
    </xf>
    <xf numFmtId="0" fontId="40" fillId="2" borderId="4" xfId="5" applyFont="1" applyFill="1" applyBorder="1" applyAlignment="1" applyProtection="1">
      <alignment horizontal="center" vertical="center"/>
      <protection locked="0" hidden="1"/>
    </xf>
    <xf numFmtId="178" fontId="49" fillId="0" borderId="30" xfId="5" applyNumberFormat="1" applyFont="1" applyBorder="1" applyAlignment="1">
      <alignment horizontal="center" vertical="center"/>
    </xf>
    <xf numFmtId="178" fontId="13" fillId="0" borderId="31" xfId="5" applyNumberFormat="1" applyFont="1" applyBorder="1" applyAlignment="1" applyProtection="1">
      <alignment horizontal="center" vertical="center"/>
      <protection locked="0"/>
    </xf>
    <xf numFmtId="0" fontId="40" fillId="2" borderId="13" xfId="5" applyFont="1" applyFill="1" applyBorder="1" applyAlignment="1" applyProtection="1">
      <alignment horizontal="center" vertical="center"/>
      <protection locked="0" hidden="1"/>
    </xf>
    <xf numFmtId="178" fontId="49" fillId="0" borderId="31" xfId="5" applyNumberFormat="1" applyFont="1" applyBorder="1" applyAlignment="1">
      <alignment horizontal="center" vertical="center"/>
    </xf>
    <xf numFmtId="0" fontId="1" fillId="0" borderId="0" xfId="5" applyProtection="1">
      <alignment vertical="center"/>
      <protection locked="0"/>
    </xf>
    <xf numFmtId="0" fontId="33" fillId="0" borderId="0" xfId="5" applyFont="1" applyAlignment="1" applyProtection="1">
      <alignment vertical="top" wrapText="1"/>
      <protection locked="0"/>
    </xf>
    <xf numFmtId="178" fontId="58" fillId="0" borderId="4" xfId="5" applyNumberFormat="1" applyFont="1" applyBorder="1" applyAlignment="1">
      <alignment horizontal="center" vertical="center"/>
    </xf>
    <xf numFmtId="0" fontId="13" fillId="6" borderId="4" xfId="5" applyFont="1" applyFill="1" applyBorder="1" applyProtection="1">
      <alignment vertical="center"/>
      <protection locked="0"/>
    </xf>
    <xf numFmtId="178" fontId="49" fillId="0" borderId="4" xfId="5" applyNumberFormat="1" applyFont="1" applyBorder="1" applyAlignment="1">
      <alignment horizontal="center" vertical="center"/>
    </xf>
    <xf numFmtId="0" fontId="33" fillId="0" borderId="0" xfId="5" applyFont="1" applyAlignment="1">
      <alignment vertical="top" wrapText="1"/>
    </xf>
    <xf numFmtId="0" fontId="13" fillId="0" borderId="0" xfId="5" applyFont="1">
      <alignment vertical="center"/>
    </xf>
    <xf numFmtId="178" fontId="49" fillId="0" borderId="0" xfId="5" applyNumberFormat="1" applyFont="1" applyAlignment="1">
      <alignment horizontal="center" vertical="center"/>
    </xf>
    <xf numFmtId="0" fontId="60" fillId="0" borderId="0" xfId="5" applyFont="1" applyAlignment="1">
      <alignment horizontal="right"/>
    </xf>
    <xf numFmtId="0" fontId="41" fillId="0" borderId="0" xfId="5" applyFont="1" applyAlignment="1">
      <alignment vertical="top" wrapText="1"/>
    </xf>
    <xf numFmtId="0" fontId="61" fillId="0" borderId="0" xfId="5" applyFont="1">
      <alignment vertical="center"/>
    </xf>
    <xf numFmtId="0" fontId="59" fillId="0" borderId="0" xfId="5" applyFont="1">
      <alignment vertical="center"/>
    </xf>
    <xf numFmtId="0" fontId="60" fillId="0" borderId="0" xfId="5" applyFont="1" applyAlignment="1"/>
    <xf numFmtId="0" fontId="62" fillId="0" borderId="0" xfId="5" applyFont="1">
      <alignment vertical="center"/>
    </xf>
    <xf numFmtId="0" fontId="63" fillId="0" borderId="0" xfId="5" applyFont="1">
      <alignment vertical="center"/>
    </xf>
    <xf numFmtId="0" fontId="63" fillId="0" borderId="0" xfId="5" applyFont="1" applyAlignment="1">
      <alignment vertical="center" wrapText="1"/>
    </xf>
    <xf numFmtId="0" fontId="13" fillId="0" borderId="0" xfId="5" applyFont="1" applyAlignment="1">
      <alignment vertical="top" wrapText="1"/>
    </xf>
    <xf numFmtId="0" fontId="13" fillId="0" borderId="0" xfId="5" applyFont="1" applyAlignment="1">
      <alignment vertical="center" wrapText="1"/>
    </xf>
    <xf numFmtId="0" fontId="40" fillId="0" borderId="0" xfId="5" applyFont="1">
      <alignment vertical="center"/>
    </xf>
    <xf numFmtId="0" fontId="64" fillId="0" borderId="0" xfId="5" applyFont="1">
      <alignment vertical="center"/>
    </xf>
    <xf numFmtId="0" fontId="65" fillId="0" borderId="0" xfId="5" applyFont="1" applyAlignment="1">
      <alignment horizontal="center" vertical="center"/>
    </xf>
    <xf numFmtId="0" fontId="66" fillId="0" borderId="6" xfId="5" applyFont="1" applyBorder="1" applyAlignment="1">
      <alignment horizontal="center" vertical="center" wrapText="1"/>
    </xf>
    <xf numFmtId="0" fontId="66" fillId="0" borderId="4" xfId="5" applyFont="1" applyBorder="1" applyAlignment="1">
      <alignment horizontal="center" vertical="center" wrapText="1"/>
    </xf>
    <xf numFmtId="0" fontId="66" fillId="0" borderId="13" xfId="5" applyFont="1" applyBorder="1" applyAlignment="1">
      <alignment horizontal="center" vertical="center" wrapText="1"/>
    </xf>
    <xf numFmtId="0" fontId="66" fillId="0" borderId="4" xfId="5" applyFont="1" applyBorder="1">
      <alignment vertical="center"/>
    </xf>
    <xf numFmtId="180" fontId="66" fillId="0" borderId="4" xfId="5" applyNumberFormat="1" applyFont="1" applyBorder="1" applyAlignment="1">
      <alignment horizontal="center" vertical="center"/>
    </xf>
    <xf numFmtId="180" fontId="66" fillId="0" borderId="13" xfId="5" applyNumberFormat="1" applyFont="1" applyBorder="1" applyAlignment="1">
      <alignment horizontal="center" vertical="center"/>
    </xf>
    <xf numFmtId="0" fontId="13" fillId="0" borderId="4" xfId="5" applyFont="1" applyBorder="1">
      <alignment vertical="center"/>
    </xf>
    <xf numFmtId="0" fontId="13" fillId="0" borderId="7" xfId="5" applyFont="1" applyBorder="1">
      <alignment vertical="center"/>
    </xf>
    <xf numFmtId="0" fontId="13" fillId="0" borderId="9" xfId="5" applyFont="1" applyBorder="1">
      <alignment vertical="center"/>
    </xf>
    <xf numFmtId="180" fontId="66" fillId="0" borderId="6" xfId="5" applyNumberFormat="1" applyFont="1" applyBorder="1" applyAlignment="1">
      <alignment horizontal="center" vertical="center"/>
    </xf>
    <xf numFmtId="0" fontId="63" fillId="0" borderId="4" xfId="5" applyFont="1" applyBorder="1" applyAlignment="1">
      <alignment horizontal="center" vertical="center"/>
    </xf>
    <xf numFmtId="0" fontId="13" fillId="0" borderId="4" xfId="5" applyFont="1" applyBorder="1" applyAlignment="1">
      <alignment horizontal="center" vertical="center"/>
    </xf>
    <xf numFmtId="0" fontId="13" fillId="0" borderId="4" xfId="5" applyFont="1" applyBorder="1" applyAlignment="1">
      <alignment horizontal="center" vertical="center" shrinkToFit="1"/>
    </xf>
    <xf numFmtId="0" fontId="1" fillId="0" borderId="4" xfId="5" applyBorder="1">
      <alignment vertical="center"/>
    </xf>
    <xf numFmtId="180" fontId="66" fillId="0" borderId="7" xfId="5" applyNumberFormat="1" applyFont="1" applyBorder="1" applyAlignment="1">
      <alignment horizontal="center" vertical="center"/>
    </xf>
    <xf numFmtId="0" fontId="1" fillId="0" borderId="5" xfId="5" applyBorder="1">
      <alignment vertical="center"/>
    </xf>
    <xf numFmtId="0" fontId="63" fillId="0" borderId="7" xfId="5" applyFont="1" applyBorder="1">
      <alignment vertical="center"/>
    </xf>
    <xf numFmtId="0" fontId="66" fillId="0" borderId="6" xfId="5" applyFont="1" applyBorder="1">
      <alignment vertical="center"/>
    </xf>
    <xf numFmtId="0" fontId="1" fillId="0" borderId="32" xfId="5" applyBorder="1">
      <alignment vertical="center"/>
    </xf>
    <xf numFmtId="0" fontId="1" fillId="0" borderId="33" xfId="5" applyBorder="1">
      <alignment vertical="center"/>
    </xf>
    <xf numFmtId="180" fontId="66" fillId="2" borderId="33" xfId="5" applyNumberFormat="1" applyFont="1" applyFill="1" applyBorder="1" applyAlignment="1">
      <alignment horizontal="center" vertical="center"/>
    </xf>
    <xf numFmtId="180" fontId="66" fillId="0" borderId="34" xfId="5" applyNumberFormat="1" applyFont="1" applyBorder="1" applyAlignment="1">
      <alignment horizontal="center" vertical="center"/>
    </xf>
    <xf numFmtId="0" fontId="66" fillId="0" borderId="12" xfId="5" applyFont="1" applyBorder="1" applyAlignment="1">
      <alignment horizontal="center" vertical="center" wrapText="1"/>
    </xf>
    <xf numFmtId="0" fontId="63" fillId="0" borderId="14" xfId="5" applyFont="1" applyBorder="1">
      <alignment vertical="center"/>
    </xf>
    <xf numFmtId="0" fontId="63" fillId="0" borderId="15" xfId="5" applyFont="1" applyBorder="1">
      <alignment vertical="center"/>
    </xf>
    <xf numFmtId="0" fontId="13" fillId="0" borderId="4" xfId="5" applyFont="1" applyBorder="1" applyAlignment="1">
      <alignment vertical="center" wrapText="1"/>
    </xf>
    <xf numFmtId="0" fontId="63" fillId="0" borderId="9" xfId="5" applyFont="1" applyBorder="1">
      <alignment vertical="center"/>
    </xf>
    <xf numFmtId="0" fontId="13" fillId="0" borderId="10" xfId="5" applyFont="1" applyBorder="1">
      <alignment vertical="center"/>
    </xf>
    <xf numFmtId="0" fontId="63" fillId="0" borderId="5" xfId="5" applyFont="1" applyBorder="1">
      <alignment vertical="center"/>
    </xf>
    <xf numFmtId="0" fontId="13" fillId="0" borderId="14" xfId="5" applyFont="1" applyBorder="1">
      <alignment vertical="center"/>
    </xf>
    <xf numFmtId="0" fontId="13" fillId="0" borderId="15" xfId="5" applyFont="1" applyBorder="1">
      <alignment vertical="center"/>
    </xf>
    <xf numFmtId="0" fontId="13" fillId="0" borderId="16" xfId="5" applyFont="1" applyBorder="1">
      <alignment vertical="center"/>
    </xf>
    <xf numFmtId="0" fontId="13" fillId="0" borderId="17" xfId="5" applyFont="1" applyBorder="1">
      <alignment vertical="center"/>
    </xf>
    <xf numFmtId="0" fontId="4" fillId="0" borderId="4" xfId="1" applyFont="1" applyBorder="1" applyAlignment="1" applyProtection="1">
      <alignment horizontal="center" vertical="center"/>
    </xf>
    <xf numFmtId="0" fontId="4" fillId="0" borderId="4" xfId="1" applyFont="1" applyBorder="1" applyAlignment="1" applyProtection="1">
      <alignment horizontal="distributed" vertical="center"/>
    </xf>
    <xf numFmtId="0" fontId="4" fillId="0" borderId="4" xfId="1" applyFont="1" applyBorder="1" applyAlignment="1" applyProtection="1">
      <alignment horizontal="left" vertical="center" wrapText="1"/>
      <protection locked="0"/>
    </xf>
    <xf numFmtId="0" fontId="8" fillId="0" borderId="3" xfId="1" applyFont="1" applyBorder="1" applyAlignment="1" applyProtection="1">
      <alignment horizontal="center" vertical="top" wrapText="1"/>
    </xf>
    <xf numFmtId="0" fontId="4" fillId="0" borderId="0" xfId="1" applyFont="1" applyBorder="1" applyAlignment="1" applyProtection="1">
      <alignment horizontal="center" vertical="center"/>
    </xf>
    <xf numFmtId="0" fontId="8" fillId="0" borderId="0" xfId="1" applyFont="1" applyAlignment="1" applyProtection="1">
      <alignment horizontal="left" vertical="top" wrapText="1"/>
    </xf>
    <xf numFmtId="0" fontId="7" fillId="0" borderId="0" xfId="1" applyFont="1" applyAlignment="1" applyProtection="1">
      <alignment horizontal="left" vertical="top" wrapText="1"/>
    </xf>
    <xf numFmtId="0" fontId="4" fillId="0" borderId="0" xfId="1" applyFont="1" applyBorder="1" applyAlignment="1" applyProtection="1">
      <alignment horizontal="left" vertical="center" wrapText="1"/>
    </xf>
    <xf numFmtId="0" fontId="4" fillId="0" borderId="0" xfId="1" applyFont="1" applyAlignment="1" applyProtection="1">
      <alignment horizontal="distributed" vertical="top"/>
    </xf>
    <xf numFmtId="49" fontId="4" fillId="0" borderId="0" xfId="1" applyNumberFormat="1" applyFont="1" applyBorder="1" applyAlignment="1" applyProtection="1">
      <alignment vertical="top" wrapText="1"/>
      <protection locked="0"/>
    </xf>
    <xf numFmtId="0" fontId="4" fillId="0" borderId="0" xfId="1" applyFont="1" applyBorder="1" applyAlignment="1" applyProtection="1">
      <alignment vertical="top" wrapText="1"/>
      <protection locked="0"/>
    </xf>
    <xf numFmtId="0" fontId="4" fillId="0" borderId="0" xfId="1" applyFont="1" applyBorder="1" applyAlignment="1" applyProtection="1">
      <alignment horizontal="distributed" vertical="top"/>
    </xf>
    <xf numFmtId="0" fontId="4" fillId="0" borderId="0" xfId="1" applyFont="1" applyBorder="1" applyAlignment="1" applyProtection="1">
      <alignment horizontal="center" vertical="top" wrapText="1"/>
      <protection locked="0"/>
    </xf>
    <xf numFmtId="0" fontId="4" fillId="0" borderId="0" xfId="1" applyFont="1" applyBorder="1" applyAlignment="1" applyProtection="1">
      <alignment horizontal="right" vertical="top" wrapText="1"/>
      <protection locked="0"/>
    </xf>
    <xf numFmtId="0" fontId="4" fillId="0" borderId="0" xfId="1" applyFont="1" applyBorder="1" applyAlignment="1" applyProtection="1">
      <alignment horizontal="left" vertical="center"/>
    </xf>
    <xf numFmtId="0" fontId="0" fillId="0" borderId="0" xfId="0" applyAlignment="1" applyProtection="1">
      <alignment vertical="center"/>
      <protection locked="0"/>
    </xf>
    <xf numFmtId="0" fontId="18" fillId="2" borderId="5" xfId="0" applyFont="1" applyFill="1" applyBorder="1" applyAlignment="1" applyProtection="1">
      <alignment horizontal="center" wrapText="1"/>
      <protection locked="0"/>
    </xf>
    <xf numFmtId="0" fontId="41" fillId="0" borderId="0" xfId="5" applyFont="1" applyAlignment="1">
      <alignment horizontal="center" wrapText="1"/>
    </xf>
    <xf numFmtId="0" fontId="39" fillId="0" borderId="0" xfId="0" applyFont="1" applyAlignment="1">
      <alignment vertical="center"/>
    </xf>
    <xf numFmtId="0" fontId="18" fillId="0" borderId="0" xfId="0" applyFont="1" applyAlignment="1">
      <alignment vertical="center"/>
    </xf>
    <xf numFmtId="0" fontId="39" fillId="0" borderId="0" xfId="0" applyFont="1" applyAlignment="1" applyProtection="1">
      <alignment horizontal="right"/>
      <protection locked="0"/>
    </xf>
    <xf numFmtId="0" fontId="42" fillId="0" borderId="0" xfId="0" applyFont="1" applyAlignment="1" applyProtection="1">
      <alignment wrapText="1"/>
      <protection locked="0"/>
    </xf>
    <xf numFmtId="0" fontId="33" fillId="0" borderId="0" xfId="5" applyFont="1" applyAlignment="1">
      <alignment horizontal="center" wrapText="1"/>
    </xf>
    <xf numFmtId="0" fontId="68" fillId="2" borderId="0" xfId="5" applyFont="1" applyFill="1" applyAlignment="1">
      <alignment horizontal="right" vertical="center" shrinkToFit="1"/>
    </xf>
    <xf numFmtId="0" fontId="55" fillId="2" borderId="0" xfId="5" applyFont="1" applyFill="1" applyAlignment="1">
      <alignment horizontal="right" vertical="center" shrinkToFit="1"/>
    </xf>
    <xf numFmtId="0" fontId="35" fillId="0" borderId="0" xfId="5" applyFont="1" applyAlignment="1">
      <alignment horizontal="center" vertical="center"/>
    </xf>
    <xf numFmtId="0" fontId="36" fillId="0" borderId="0" xfId="5" applyFont="1" applyAlignment="1">
      <alignment horizontal="center" vertical="center"/>
    </xf>
    <xf numFmtId="0" fontId="38" fillId="0" borderId="0" xfId="5" applyFont="1" applyAlignment="1">
      <alignment horizontal="center" vertical="center"/>
    </xf>
    <xf numFmtId="0" fontId="39" fillId="2" borderId="0" xfId="0" applyFont="1" applyFill="1" applyAlignment="1" applyProtection="1">
      <alignment horizontal="right" vertical="center"/>
      <protection locked="0"/>
    </xf>
    <xf numFmtId="0" fontId="42" fillId="2" borderId="10" xfId="0" applyFont="1" applyFill="1" applyBorder="1" applyAlignment="1" applyProtection="1">
      <alignment horizontal="center" wrapText="1"/>
      <protection locked="0"/>
    </xf>
    <xf numFmtId="0" fontId="33" fillId="0" borderId="0" xfId="5" applyFont="1" applyAlignment="1">
      <alignment horizontal="center" vertical="center" wrapText="1"/>
    </xf>
    <xf numFmtId="0" fontId="42" fillId="2" borderId="10" xfId="0" applyFont="1" applyFill="1" applyBorder="1" applyAlignment="1" applyProtection="1">
      <alignment horizontal="left" wrapText="1"/>
      <protection locked="0"/>
    </xf>
    <xf numFmtId="0" fontId="42" fillId="2" borderId="5" xfId="0" applyFont="1" applyFill="1" applyBorder="1" applyAlignment="1" applyProtection="1">
      <alignment wrapText="1"/>
      <protection locked="0"/>
    </xf>
    <xf numFmtId="0" fontId="13" fillId="0" borderId="7" xfId="5" applyFont="1" applyBorder="1" applyAlignment="1">
      <alignment horizontal="center" vertical="center"/>
    </xf>
    <xf numFmtId="0" fontId="13" fillId="0" borderId="10" xfId="5" applyFont="1" applyBorder="1" applyAlignment="1">
      <alignment horizontal="center" vertical="center"/>
    </xf>
    <xf numFmtId="0" fontId="13" fillId="0" borderId="9" xfId="5" applyFont="1" applyBorder="1" applyAlignment="1">
      <alignment horizontal="center" vertical="center"/>
    </xf>
    <xf numFmtId="0" fontId="13" fillId="3" borderId="7" xfId="5" applyFont="1" applyFill="1" applyBorder="1" applyAlignment="1" applyProtection="1">
      <alignment horizontal="center" vertical="center" wrapText="1"/>
      <protection locked="0"/>
    </xf>
    <xf numFmtId="0" fontId="13" fillId="3" borderId="10" xfId="5" applyFont="1" applyFill="1" applyBorder="1" applyAlignment="1" applyProtection="1">
      <alignment horizontal="center" vertical="center" wrapText="1"/>
      <protection locked="0"/>
    </xf>
    <xf numFmtId="0" fontId="13" fillId="3" borderId="9" xfId="5" applyFont="1" applyFill="1" applyBorder="1" applyAlignment="1" applyProtection="1">
      <alignment horizontal="center" vertical="center" wrapText="1"/>
      <protection locked="0"/>
    </xf>
    <xf numFmtId="0" fontId="13" fillId="0" borderId="6" xfId="5" applyFont="1" applyBorder="1" applyAlignment="1" applyProtection="1">
      <alignment horizontal="center" vertical="center"/>
      <protection locked="0"/>
    </xf>
    <xf numFmtId="0" fontId="13" fillId="0" borderId="12" xfId="5" applyFont="1" applyBorder="1" applyAlignment="1" applyProtection="1">
      <alignment horizontal="center" vertical="center"/>
      <protection locked="0"/>
    </xf>
    <xf numFmtId="0" fontId="13" fillId="0" borderId="13" xfId="5" applyFont="1" applyBorder="1" applyAlignment="1" applyProtection="1">
      <alignment horizontal="center" vertical="center"/>
      <protection locked="0"/>
    </xf>
    <xf numFmtId="0" fontId="13" fillId="0" borderId="20" xfId="0" applyFont="1" applyBorder="1" applyAlignment="1" applyProtection="1">
      <alignment vertical="center" wrapText="1"/>
      <protection locked="0"/>
    </xf>
    <xf numFmtId="0" fontId="13" fillId="0" borderId="21" xfId="0" applyFont="1" applyBorder="1" applyAlignment="1" applyProtection="1">
      <alignment vertical="center" wrapText="1"/>
      <protection locked="0"/>
    </xf>
    <xf numFmtId="178" fontId="13" fillId="0" borderId="22" xfId="0" applyNumberFormat="1" applyFont="1" applyBorder="1" applyAlignment="1">
      <alignment horizontal="center" vertical="center"/>
    </xf>
    <xf numFmtId="178" fontId="13" fillId="0" borderId="35" xfId="0" applyNumberFormat="1" applyFont="1" applyBorder="1" applyAlignment="1">
      <alignment horizontal="center" vertical="center"/>
    </xf>
    <xf numFmtId="178" fontId="13" fillId="0" borderId="23" xfId="0" applyNumberFormat="1" applyFont="1" applyBorder="1" applyAlignment="1">
      <alignment horizontal="center" vertical="center"/>
    </xf>
    <xf numFmtId="178" fontId="13" fillId="0" borderId="28" xfId="0" applyNumberFormat="1" applyFont="1" applyBorder="1" applyAlignment="1">
      <alignment horizontal="center" vertical="center"/>
    </xf>
    <xf numFmtId="178" fontId="49" fillId="3" borderId="14" xfId="5" applyNumberFormat="1" applyFont="1" applyFill="1" applyBorder="1" applyAlignment="1">
      <alignment horizontal="center" vertical="center"/>
    </xf>
    <xf numFmtId="178" fontId="49" fillId="3" borderId="11" xfId="5" applyNumberFormat="1" applyFont="1" applyFill="1" applyBorder="1" applyAlignment="1">
      <alignment horizontal="center" vertical="center"/>
    </xf>
    <xf numFmtId="178" fontId="49" fillId="3" borderId="15" xfId="5" applyNumberFormat="1" applyFont="1" applyFill="1" applyBorder="1" applyAlignment="1">
      <alignment horizontal="center" vertical="center"/>
    </xf>
    <xf numFmtId="0" fontId="13" fillId="0" borderId="24" xfId="0" applyFont="1" applyBorder="1" applyAlignment="1" applyProtection="1">
      <alignment horizontal="left" vertical="center" wrapText="1"/>
      <protection locked="0"/>
    </xf>
    <xf numFmtId="0" fontId="13" fillId="0" borderId="25" xfId="0" applyFont="1" applyBorder="1" applyAlignment="1" applyProtection="1">
      <alignment horizontal="left" vertical="center" wrapText="1"/>
      <protection locked="0"/>
    </xf>
    <xf numFmtId="0" fontId="13" fillId="0" borderId="24" xfId="0" applyFont="1" applyBorder="1" applyAlignment="1" applyProtection="1">
      <alignment vertical="center" wrapText="1"/>
      <protection locked="0"/>
    </xf>
    <xf numFmtId="0" fontId="13" fillId="0" borderId="25" xfId="0" applyFont="1" applyBorder="1" applyAlignment="1" applyProtection="1">
      <alignment vertical="center" wrapText="1"/>
      <protection locked="0"/>
    </xf>
    <xf numFmtId="0" fontId="13" fillId="3" borderId="18" xfId="5" applyFont="1" applyFill="1" applyBorder="1" applyAlignment="1" applyProtection="1">
      <alignment horizontal="center" vertical="center"/>
      <protection locked="0"/>
    </xf>
    <xf numFmtId="0" fontId="13" fillId="3" borderId="0" xfId="5" applyFont="1" applyFill="1" applyAlignment="1" applyProtection="1">
      <alignment horizontal="center" vertical="center"/>
      <protection locked="0"/>
    </xf>
    <xf numFmtId="0" fontId="13" fillId="3" borderId="19" xfId="5" applyFont="1" applyFill="1" applyBorder="1" applyAlignment="1" applyProtection="1">
      <alignment horizontal="center" vertical="center"/>
      <protection locked="0"/>
    </xf>
    <xf numFmtId="0" fontId="13" fillId="0" borderId="26" xfId="0" applyFont="1" applyBorder="1" applyAlignment="1" applyProtection="1">
      <alignment vertical="center" wrapText="1"/>
      <protection locked="0"/>
    </xf>
    <xf numFmtId="0" fontId="13" fillId="0" borderId="27" xfId="0" applyFont="1" applyBorder="1" applyAlignment="1" applyProtection="1">
      <alignment vertical="center" wrapText="1"/>
      <protection locked="0"/>
    </xf>
    <xf numFmtId="0" fontId="13" fillId="3" borderId="16" xfId="5" applyFont="1" applyFill="1" applyBorder="1" applyAlignment="1" applyProtection="1">
      <alignment horizontal="center" vertical="center"/>
      <protection locked="0"/>
    </xf>
    <xf numFmtId="0" fontId="13" fillId="3" borderId="5" xfId="5" applyFont="1" applyFill="1" applyBorder="1" applyAlignment="1" applyProtection="1">
      <alignment horizontal="center" vertical="center"/>
      <protection locked="0"/>
    </xf>
    <xf numFmtId="0" fontId="13" fillId="3" borderId="17" xfId="5" applyFont="1" applyFill="1" applyBorder="1" applyAlignment="1" applyProtection="1">
      <alignment horizontal="center" vertical="center"/>
      <protection locked="0"/>
    </xf>
    <xf numFmtId="178" fontId="40" fillId="0" borderId="0" xfId="5" applyNumberFormat="1" applyFont="1" applyAlignment="1" applyProtection="1">
      <alignment horizontal="center" vertical="center"/>
      <protection locked="0"/>
    </xf>
    <xf numFmtId="0" fontId="40" fillId="0" borderId="19" xfId="5" applyFont="1" applyBorder="1" applyAlignment="1" applyProtection="1">
      <alignment horizontal="center" vertical="center"/>
      <protection locked="0"/>
    </xf>
    <xf numFmtId="0" fontId="13" fillId="0" borderId="14" xfId="5" applyFont="1" applyBorder="1" applyAlignment="1" applyProtection="1">
      <alignment horizontal="left" vertical="center" shrinkToFit="1"/>
      <protection locked="0"/>
    </xf>
    <xf numFmtId="0" fontId="13" fillId="0" borderId="15" xfId="5" applyFont="1" applyBorder="1" applyAlignment="1" applyProtection="1">
      <alignment horizontal="left" vertical="center" shrinkToFit="1"/>
      <protection locked="0"/>
    </xf>
    <xf numFmtId="0" fontId="13" fillId="0" borderId="18" xfId="5" applyFont="1" applyBorder="1" applyAlignment="1" applyProtection="1">
      <alignment horizontal="left" vertical="center" shrinkToFit="1"/>
      <protection locked="0"/>
    </xf>
    <xf numFmtId="0" fontId="13" fillId="0" borderId="19" xfId="5" applyFont="1" applyBorder="1" applyAlignment="1" applyProtection="1">
      <alignment horizontal="left" vertical="center" shrinkToFit="1"/>
      <protection locked="0"/>
    </xf>
    <xf numFmtId="0" fontId="13" fillId="0" borderId="16" xfId="5" applyFont="1" applyBorder="1" applyAlignment="1" applyProtection="1">
      <alignment horizontal="left" vertical="center" shrinkToFit="1"/>
      <protection locked="0"/>
    </xf>
    <xf numFmtId="0" fontId="13" fillId="0" borderId="17" xfId="5" applyFont="1" applyBorder="1" applyAlignment="1" applyProtection="1">
      <alignment horizontal="left" vertical="center" shrinkToFit="1"/>
      <protection locked="0"/>
    </xf>
    <xf numFmtId="0" fontId="51" fillId="0" borderId="20" xfId="4" applyFont="1" applyBorder="1" applyAlignment="1" applyProtection="1">
      <alignment vertical="center" wrapText="1"/>
      <protection locked="0"/>
    </xf>
    <xf numFmtId="0" fontId="51" fillId="0" borderId="21" xfId="4" applyFont="1" applyBorder="1" applyAlignment="1" applyProtection="1">
      <alignment vertical="center" wrapText="1"/>
      <protection locked="0"/>
    </xf>
    <xf numFmtId="178" fontId="13" fillId="0" borderId="6" xfId="5" applyNumberFormat="1" applyFont="1" applyBorder="1" applyAlignment="1">
      <alignment horizontal="center" vertical="center"/>
    </xf>
    <xf numFmtId="178" fontId="13" fillId="0" borderId="12" xfId="5" applyNumberFormat="1" applyFont="1" applyBorder="1" applyAlignment="1">
      <alignment horizontal="center" vertical="center"/>
    </xf>
    <xf numFmtId="178" fontId="13" fillId="0" borderId="13" xfId="5" applyNumberFormat="1" applyFont="1" applyBorder="1" applyAlignment="1">
      <alignment horizontal="center" vertical="center"/>
    </xf>
    <xf numFmtId="178" fontId="40" fillId="0" borderId="0" xfId="5" applyNumberFormat="1" applyFont="1" applyAlignment="1">
      <alignment horizontal="center" vertical="center"/>
    </xf>
    <xf numFmtId="0" fontId="51" fillId="3" borderId="14" xfId="5" applyFont="1" applyFill="1" applyBorder="1" applyAlignment="1" applyProtection="1">
      <alignment horizontal="center" vertical="center" wrapText="1"/>
      <protection locked="0"/>
    </xf>
    <xf numFmtId="0" fontId="51" fillId="3" borderId="11" xfId="5" applyFont="1" applyFill="1" applyBorder="1" applyAlignment="1" applyProtection="1">
      <alignment horizontal="center" vertical="center" wrapText="1"/>
      <protection locked="0"/>
    </xf>
    <xf numFmtId="0" fontId="51" fillId="3" borderId="15" xfId="5" applyFont="1" applyFill="1" applyBorder="1" applyAlignment="1" applyProtection="1">
      <alignment horizontal="center" vertical="center" wrapText="1"/>
      <protection locked="0"/>
    </xf>
    <xf numFmtId="0" fontId="51" fillId="3" borderId="18" xfId="5" applyFont="1" applyFill="1" applyBorder="1" applyAlignment="1" applyProtection="1">
      <alignment horizontal="center" vertical="center" wrapText="1"/>
      <protection locked="0"/>
    </xf>
    <xf numFmtId="0" fontId="51" fillId="3" borderId="0" xfId="5" applyFont="1" applyFill="1" applyAlignment="1" applyProtection="1">
      <alignment horizontal="center" vertical="center" wrapText="1"/>
      <protection locked="0"/>
    </xf>
    <xf numFmtId="0" fontId="51" fillId="3" borderId="19" xfId="5" applyFont="1" applyFill="1" applyBorder="1" applyAlignment="1" applyProtection="1">
      <alignment horizontal="center" vertical="center" wrapText="1"/>
      <protection locked="0"/>
    </xf>
    <xf numFmtId="0" fontId="51" fillId="0" borderId="24" xfId="4" applyFont="1" applyBorder="1" applyAlignment="1" applyProtection="1">
      <alignment vertical="center" wrapText="1"/>
      <protection locked="0"/>
    </xf>
    <xf numFmtId="0" fontId="51" fillId="0" borderId="25" xfId="4" applyFont="1" applyBorder="1" applyAlignment="1" applyProtection="1">
      <alignment vertical="center" wrapText="1"/>
      <protection locked="0"/>
    </xf>
    <xf numFmtId="0" fontId="51" fillId="0" borderId="26" xfId="4" applyFont="1" applyBorder="1" applyAlignment="1" applyProtection="1">
      <alignment vertical="center" wrapText="1"/>
      <protection locked="0"/>
    </xf>
    <xf numFmtId="0" fontId="51" fillId="0" borderId="27" xfId="4" applyFont="1" applyBorder="1" applyAlignment="1" applyProtection="1">
      <alignment vertical="center" wrapText="1"/>
      <protection locked="0"/>
    </xf>
    <xf numFmtId="0" fontId="13" fillId="0" borderId="18" xfId="5" applyFont="1" applyBorder="1" applyAlignment="1" applyProtection="1">
      <alignment vertical="center" shrinkToFit="1"/>
      <protection locked="0"/>
    </xf>
    <xf numFmtId="0" fontId="13" fillId="0" borderId="19" xfId="5" applyFont="1" applyBorder="1" applyAlignment="1" applyProtection="1">
      <alignment vertical="center" shrinkToFit="1"/>
      <protection locked="0"/>
    </xf>
    <xf numFmtId="0" fontId="51" fillId="3" borderId="18" xfId="5" applyFont="1" applyFill="1" applyBorder="1" applyAlignment="1" applyProtection="1">
      <alignment horizontal="center" vertical="center"/>
      <protection locked="0"/>
    </xf>
    <xf numFmtId="0" fontId="51" fillId="3" borderId="0" xfId="5" applyFont="1" applyFill="1" applyAlignment="1" applyProtection="1">
      <alignment horizontal="center" vertical="center"/>
      <protection locked="0"/>
    </xf>
    <xf numFmtId="0" fontId="51" fillId="3" borderId="19" xfId="5" applyFont="1" applyFill="1" applyBorder="1" applyAlignment="1" applyProtection="1">
      <alignment horizontal="center" vertical="center"/>
      <protection locked="0"/>
    </xf>
    <xf numFmtId="178" fontId="49" fillId="3" borderId="18" xfId="5" applyNumberFormat="1" applyFont="1" applyFill="1" applyBorder="1" applyAlignment="1">
      <alignment horizontal="center" vertical="center"/>
    </xf>
    <xf numFmtId="178" fontId="49" fillId="3" borderId="0" xfId="5" applyNumberFormat="1" applyFont="1" applyFill="1" applyAlignment="1">
      <alignment horizontal="center" vertical="center"/>
    </xf>
    <xf numFmtId="178" fontId="49" fillId="3" borderId="19" xfId="5" applyNumberFormat="1" applyFont="1" applyFill="1" applyBorder="1" applyAlignment="1">
      <alignment horizontal="center" vertical="center"/>
    </xf>
    <xf numFmtId="0" fontId="13" fillId="0" borderId="20" xfId="5" applyFont="1" applyBorder="1" applyAlignment="1" applyProtection="1">
      <alignment vertical="center" wrapText="1"/>
      <protection locked="0"/>
    </xf>
    <xf numFmtId="0" fontId="13" fillId="0" borderId="21" xfId="5" applyFont="1" applyBorder="1" applyAlignment="1" applyProtection="1">
      <alignment vertical="center" wrapText="1"/>
      <protection locked="0"/>
    </xf>
    <xf numFmtId="0" fontId="50" fillId="3" borderId="14" xfId="5" applyFont="1" applyFill="1" applyBorder="1" applyAlignment="1" applyProtection="1">
      <alignment horizontal="center"/>
      <protection locked="0"/>
    </xf>
    <xf numFmtId="0" fontId="50" fillId="3" borderId="11" xfId="5" applyFont="1" applyFill="1" applyBorder="1" applyAlignment="1" applyProtection="1">
      <alignment horizontal="center"/>
      <protection locked="0"/>
    </xf>
    <xf numFmtId="0" fontId="50" fillId="3" borderId="15" xfId="5" applyFont="1" applyFill="1" applyBorder="1" applyAlignment="1" applyProtection="1">
      <alignment horizontal="center"/>
      <protection locked="0"/>
    </xf>
    <xf numFmtId="0" fontId="13" fillId="0" borderId="24" xfId="5" applyFont="1" applyBorder="1" applyAlignment="1" applyProtection="1">
      <alignment vertical="center" wrapText="1"/>
      <protection locked="0"/>
    </xf>
    <xf numFmtId="0" fontId="13" fillId="0" borderId="25" xfId="5" applyFont="1" applyBorder="1" applyAlignment="1" applyProtection="1">
      <alignment vertical="center" wrapText="1"/>
      <protection locked="0"/>
    </xf>
    <xf numFmtId="0" fontId="50" fillId="3" borderId="18" xfId="5" applyFont="1" applyFill="1" applyBorder="1" applyAlignment="1" applyProtection="1">
      <alignment horizontal="center" vertical="top"/>
      <protection locked="0"/>
    </xf>
    <xf numFmtId="0" fontId="50" fillId="3" borderId="0" xfId="5" applyFont="1" applyFill="1" applyAlignment="1" applyProtection="1">
      <alignment horizontal="center" vertical="top"/>
      <protection locked="0"/>
    </xf>
    <xf numFmtId="0" fontId="50" fillId="3" borderId="19" xfId="5" applyFont="1" applyFill="1" applyBorder="1" applyAlignment="1" applyProtection="1">
      <alignment horizontal="center" vertical="top"/>
      <protection locked="0"/>
    </xf>
    <xf numFmtId="0" fontId="13" fillId="0" borderId="26" xfId="5" applyFont="1" applyBorder="1" applyProtection="1">
      <alignment vertical="center"/>
      <protection locked="0"/>
    </xf>
    <xf numFmtId="0" fontId="13" fillId="0" borderId="27" xfId="5" applyFont="1" applyBorder="1" applyProtection="1">
      <alignment vertical="center"/>
      <protection locked="0"/>
    </xf>
    <xf numFmtId="0" fontId="51" fillId="3" borderId="14" xfId="5" applyFont="1" applyFill="1" applyBorder="1" applyAlignment="1" applyProtection="1">
      <alignment horizontal="center" vertical="center"/>
      <protection locked="0"/>
    </xf>
    <xf numFmtId="0" fontId="51" fillId="3" borderId="11" xfId="5" applyFont="1" applyFill="1" applyBorder="1" applyAlignment="1" applyProtection="1">
      <alignment horizontal="center" vertical="center"/>
      <protection locked="0"/>
    </xf>
    <xf numFmtId="0" fontId="51" fillId="3" borderId="15" xfId="5" applyFont="1" applyFill="1" applyBorder="1" applyAlignment="1" applyProtection="1">
      <alignment horizontal="center" vertical="center"/>
      <protection locked="0"/>
    </xf>
    <xf numFmtId="178" fontId="40" fillId="3" borderId="20" xfId="5" applyNumberFormat="1" applyFont="1" applyFill="1" applyBorder="1" applyAlignment="1">
      <alignment horizontal="center" vertical="center"/>
    </xf>
    <xf numFmtId="178" fontId="40" fillId="3" borderId="21" xfId="5" applyNumberFormat="1" applyFont="1" applyFill="1" applyBorder="1" applyAlignment="1">
      <alignment horizontal="center" vertical="center"/>
    </xf>
    <xf numFmtId="0" fontId="13" fillId="0" borderId="24" xfId="5" applyFont="1" applyBorder="1" applyProtection="1">
      <alignment vertical="center"/>
      <protection locked="0"/>
    </xf>
    <xf numFmtId="0" fontId="13" fillId="0" borderId="25" xfId="5" applyFont="1" applyBorder="1" applyProtection="1">
      <alignment vertical="center"/>
      <protection locked="0"/>
    </xf>
    <xf numFmtId="178" fontId="40" fillId="3" borderId="24" xfId="5" applyNumberFormat="1" applyFont="1" applyFill="1" applyBorder="1" applyAlignment="1">
      <alignment horizontal="center" vertical="center"/>
    </xf>
    <xf numFmtId="178" fontId="40" fillId="3" borderId="25" xfId="5" applyNumberFormat="1" applyFont="1" applyFill="1" applyBorder="1" applyAlignment="1">
      <alignment horizontal="center" vertical="center"/>
    </xf>
    <xf numFmtId="178" fontId="40" fillId="3" borderId="26" xfId="5" applyNumberFormat="1" applyFont="1" applyFill="1" applyBorder="1" applyAlignment="1">
      <alignment horizontal="center" vertical="center"/>
    </xf>
    <xf numFmtId="178" fontId="40" fillId="3" borderId="27" xfId="5" applyNumberFormat="1" applyFont="1" applyFill="1" applyBorder="1" applyAlignment="1">
      <alignment horizontal="center" vertical="center"/>
    </xf>
    <xf numFmtId="0" fontId="13" fillId="3" borderId="14" xfId="5" applyFont="1" applyFill="1" applyBorder="1" applyAlignment="1" applyProtection="1">
      <alignment horizontal="center" vertical="center" wrapText="1"/>
      <protection locked="0"/>
    </xf>
    <xf numFmtId="0" fontId="13" fillId="3" borderId="11" xfId="5" applyFont="1" applyFill="1" applyBorder="1" applyAlignment="1" applyProtection="1">
      <alignment horizontal="center" vertical="center" wrapText="1"/>
      <protection locked="0"/>
    </xf>
    <xf numFmtId="0" fontId="13" fillId="3" borderId="15" xfId="5" applyFont="1" applyFill="1" applyBorder="1" applyAlignment="1" applyProtection="1">
      <alignment horizontal="center" vertical="center" wrapText="1"/>
      <protection locked="0"/>
    </xf>
    <xf numFmtId="0" fontId="50" fillId="0" borderId="24" xfId="5" applyFont="1" applyBorder="1" applyAlignment="1" applyProtection="1">
      <alignment vertical="center" wrapText="1"/>
      <protection locked="0"/>
    </xf>
    <xf numFmtId="0" fontId="50" fillId="0" borderId="25" xfId="5" applyFont="1" applyBorder="1" applyAlignment="1" applyProtection="1">
      <alignment vertical="center" wrapText="1"/>
      <protection locked="0"/>
    </xf>
    <xf numFmtId="0" fontId="50" fillId="3" borderId="18" xfId="5" applyFont="1" applyFill="1" applyBorder="1" applyAlignment="1" applyProtection="1">
      <alignment horizontal="center" vertical="center"/>
      <protection locked="0"/>
    </xf>
    <xf numFmtId="0" fontId="50" fillId="3" borderId="0" xfId="5" applyFont="1" applyFill="1" applyAlignment="1" applyProtection="1">
      <alignment horizontal="center" vertical="center"/>
      <protection locked="0"/>
    </xf>
    <xf numFmtId="0" fontId="50" fillId="3" borderId="19" xfId="5" applyFont="1" applyFill="1" applyBorder="1" applyAlignment="1" applyProtection="1">
      <alignment horizontal="center" vertical="center"/>
      <protection locked="0"/>
    </xf>
    <xf numFmtId="0" fontId="50" fillId="0" borderId="26" xfId="5" applyFont="1" applyBorder="1" applyAlignment="1" applyProtection="1">
      <alignment vertical="center" wrapText="1"/>
      <protection locked="0"/>
    </xf>
    <xf numFmtId="0" fontId="50" fillId="0" borderId="27" xfId="5" applyFont="1" applyBorder="1" applyAlignment="1" applyProtection="1">
      <alignment vertical="center" wrapText="1"/>
      <protection locked="0"/>
    </xf>
    <xf numFmtId="0" fontId="13" fillId="0" borderId="26" xfId="5" applyFont="1" applyBorder="1" applyAlignment="1" applyProtection="1">
      <alignment vertical="center" wrapText="1"/>
      <protection locked="0"/>
    </xf>
    <xf numFmtId="0" fontId="13" fillId="0" borderId="27" xfId="5" applyFont="1" applyBorder="1" applyAlignment="1" applyProtection="1">
      <alignment vertical="center" wrapText="1"/>
      <protection locked="0"/>
    </xf>
    <xf numFmtId="0" fontId="50" fillId="0" borderId="20" xfId="5" applyFont="1" applyBorder="1" applyAlignment="1" applyProtection="1">
      <alignment vertical="center" wrapText="1"/>
      <protection locked="0"/>
    </xf>
    <xf numFmtId="0" fontId="50" fillId="0" borderId="21" xfId="5" applyFont="1" applyBorder="1" applyAlignment="1" applyProtection="1">
      <alignment vertical="center" wrapText="1"/>
      <protection locked="0"/>
    </xf>
    <xf numFmtId="0" fontId="13" fillId="0" borderId="14" xfId="5" applyFont="1" applyBorder="1" applyAlignment="1" applyProtection="1">
      <alignment horizontal="left" vertical="center" wrapText="1" shrinkToFit="1"/>
      <protection locked="0"/>
    </xf>
    <xf numFmtId="0" fontId="13" fillId="3" borderId="18" xfId="5" applyFont="1" applyFill="1" applyBorder="1" applyAlignment="1" applyProtection="1">
      <alignment horizontal="center" vertical="center" wrapText="1"/>
      <protection locked="0"/>
    </xf>
    <xf numFmtId="0" fontId="13" fillId="3" borderId="0" xfId="5" applyFont="1" applyFill="1" applyAlignment="1" applyProtection="1">
      <alignment horizontal="center" vertical="center" wrapText="1"/>
      <protection locked="0"/>
    </xf>
    <xf numFmtId="0" fontId="13" fillId="3" borderId="19" xfId="5" applyFont="1" applyFill="1" applyBorder="1" applyAlignment="1" applyProtection="1">
      <alignment horizontal="center" vertical="center" wrapText="1"/>
      <protection locked="0"/>
    </xf>
    <xf numFmtId="0" fontId="13" fillId="3" borderId="16" xfId="5" applyFont="1" applyFill="1" applyBorder="1" applyAlignment="1" applyProtection="1">
      <alignment horizontal="center" vertical="center" wrapText="1"/>
      <protection locked="0"/>
    </xf>
    <xf numFmtId="0" fontId="13" fillId="3" borderId="5" xfId="5" applyFont="1" applyFill="1" applyBorder="1" applyAlignment="1" applyProtection="1">
      <alignment horizontal="center" vertical="center" wrapText="1"/>
      <protection locked="0"/>
    </xf>
    <xf numFmtId="0" fontId="13" fillId="3" borderId="17" xfId="5" applyFont="1" applyFill="1" applyBorder="1" applyAlignment="1" applyProtection="1">
      <alignment horizontal="center" vertical="center" wrapText="1"/>
      <protection locked="0"/>
    </xf>
    <xf numFmtId="0" fontId="51" fillId="5" borderId="20" xfId="4" applyFont="1" applyFill="1" applyBorder="1" applyProtection="1">
      <alignment vertical="center"/>
      <protection locked="0"/>
    </xf>
    <xf numFmtId="0" fontId="51" fillId="5" borderId="21" xfId="4" applyFont="1" applyFill="1" applyBorder="1" applyProtection="1">
      <alignment vertical="center"/>
      <protection locked="0"/>
    </xf>
    <xf numFmtId="0" fontId="50" fillId="5" borderId="24" xfId="5" applyFont="1" applyFill="1" applyBorder="1" applyProtection="1">
      <alignment vertical="center"/>
      <protection locked="0"/>
    </xf>
    <xf numFmtId="0" fontId="50" fillId="5" borderId="25" xfId="5" applyFont="1" applyFill="1" applyBorder="1" applyProtection="1">
      <alignment vertical="center"/>
      <protection locked="0"/>
    </xf>
    <xf numFmtId="0" fontId="50" fillId="5" borderId="26" xfId="5" applyFont="1" applyFill="1" applyBorder="1" applyProtection="1">
      <alignment vertical="center"/>
      <protection locked="0"/>
    </xf>
    <xf numFmtId="0" fontId="50" fillId="5" borderId="27" xfId="5" applyFont="1" applyFill="1" applyBorder="1" applyProtection="1">
      <alignment vertical="center"/>
      <protection locked="0"/>
    </xf>
    <xf numFmtId="0" fontId="13" fillId="0" borderId="14" xfId="0" applyFont="1" applyBorder="1" applyAlignment="1" applyProtection="1">
      <alignment horizontal="left" vertical="center" shrinkToFit="1"/>
      <protection locked="0"/>
    </xf>
    <xf numFmtId="0" fontId="13" fillId="0" borderId="15" xfId="0" applyFont="1" applyBorder="1" applyAlignment="1" applyProtection="1">
      <alignment horizontal="left" vertical="center" shrinkToFit="1"/>
      <protection locked="0"/>
    </xf>
    <xf numFmtId="0" fontId="13" fillId="0" borderId="18" xfId="0" applyFont="1" applyBorder="1" applyAlignment="1" applyProtection="1">
      <alignment horizontal="left" vertical="center" shrinkToFit="1"/>
      <protection locked="0"/>
    </xf>
    <xf numFmtId="0" fontId="13" fillId="0" borderId="19" xfId="0" applyFont="1" applyBorder="1" applyAlignment="1" applyProtection="1">
      <alignment horizontal="left" vertical="center" shrinkToFit="1"/>
      <protection locked="0"/>
    </xf>
    <xf numFmtId="0" fontId="13" fillId="0" borderId="16" xfId="0" applyFont="1" applyBorder="1" applyAlignment="1" applyProtection="1">
      <alignment horizontal="left" vertical="center" shrinkToFit="1"/>
      <protection locked="0"/>
    </xf>
    <xf numFmtId="0" fontId="13" fillId="0" borderId="17" xfId="0" applyFont="1" applyBorder="1" applyAlignment="1" applyProtection="1">
      <alignment horizontal="left" vertical="center" shrinkToFit="1"/>
      <protection locked="0"/>
    </xf>
    <xf numFmtId="0" fontId="13" fillId="0" borderId="20" xfId="0" applyFont="1" applyBorder="1" applyAlignment="1" applyProtection="1">
      <alignment vertical="center" shrinkToFit="1"/>
      <protection locked="0"/>
    </xf>
    <xf numFmtId="0" fontId="13" fillId="0" borderId="21" xfId="0" applyFont="1" applyBorder="1" applyAlignment="1" applyProtection="1">
      <alignment vertical="center" shrinkToFit="1"/>
      <protection locked="0"/>
    </xf>
    <xf numFmtId="0" fontId="58" fillId="0" borderId="7" xfId="5" applyFont="1" applyBorder="1" applyAlignment="1" applyProtection="1">
      <alignment horizontal="right" vertical="center"/>
      <protection locked="0"/>
    </xf>
    <xf numFmtId="0" fontId="58" fillId="0" borderId="10" xfId="5" applyFont="1" applyBorder="1" applyAlignment="1" applyProtection="1">
      <alignment horizontal="right" vertical="center"/>
      <protection locked="0"/>
    </xf>
    <xf numFmtId="0" fontId="56" fillId="3" borderId="7" xfId="5" applyFont="1" applyFill="1" applyBorder="1" applyAlignment="1" applyProtection="1">
      <alignment horizontal="center" vertical="center"/>
      <protection locked="0"/>
    </xf>
    <xf numFmtId="0" fontId="56" fillId="3" borderId="10" xfId="5" applyFont="1" applyFill="1" applyBorder="1" applyAlignment="1" applyProtection="1">
      <alignment horizontal="center" vertical="center"/>
      <protection locked="0"/>
    </xf>
    <xf numFmtId="0" fontId="56" fillId="3" borderId="9" xfId="5" applyFont="1" applyFill="1" applyBorder="1" applyAlignment="1" applyProtection="1">
      <alignment horizontal="center" vertical="center"/>
      <protection locked="0"/>
    </xf>
    <xf numFmtId="0" fontId="59" fillId="0" borderId="11" xfId="5" applyFont="1" applyBorder="1">
      <alignment vertical="center"/>
    </xf>
    <xf numFmtId="0" fontId="59" fillId="0" borderId="0" xfId="5" applyFont="1">
      <alignment vertical="center"/>
    </xf>
    <xf numFmtId="0" fontId="60" fillId="0" borderId="11" xfId="5" applyFont="1" applyBorder="1" applyAlignment="1">
      <alignment horizontal="right"/>
    </xf>
    <xf numFmtId="0" fontId="60" fillId="0" borderId="0" xfId="5" applyFont="1" applyAlignment="1">
      <alignment horizontal="right"/>
    </xf>
    <xf numFmtId="0" fontId="13" fillId="0" borderId="0" xfId="5" applyFont="1" applyAlignment="1">
      <alignment vertical="center" wrapText="1"/>
    </xf>
    <xf numFmtId="0" fontId="13" fillId="0" borderId="10" xfId="5" applyFont="1" applyBorder="1" applyAlignment="1" applyProtection="1">
      <alignment vertical="center" shrinkToFit="1"/>
      <protection locked="0"/>
    </xf>
    <xf numFmtId="0" fontId="13" fillId="0" borderId="30" xfId="5" applyFont="1" applyBorder="1" applyAlignment="1" applyProtection="1">
      <alignment horizontal="center" vertical="center" wrapText="1"/>
      <protection locked="0"/>
    </xf>
    <xf numFmtId="0" fontId="66" fillId="0" borderId="7" xfId="5" applyFont="1" applyBorder="1" applyAlignment="1">
      <alignment horizontal="center" vertical="center" wrapText="1"/>
    </xf>
    <xf numFmtId="0" fontId="66" fillId="0" borderId="9" xfId="5" applyFont="1" applyBorder="1" applyAlignment="1">
      <alignment horizontal="center" vertical="center" wrapText="1"/>
    </xf>
    <xf numFmtId="0" fontId="66" fillId="0" borderId="14" xfId="5" applyFont="1" applyBorder="1" applyAlignment="1">
      <alignment horizontal="center" vertical="center" wrapText="1"/>
    </xf>
    <xf numFmtId="0" fontId="66" fillId="0" borderId="15" xfId="5" applyFont="1" applyBorder="1" applyAlignment="1">
      <alignment horizontal="center" vertical="center" wrapText="1"/>
    </xf>
    <xf numFmtId="0" fontId="66" fillId="0" borderId="6" xfId="5" applyFont="1" applyBorder="1" applyAlignment="1">
      <alignment horizontal="center" vertical="center"/>
    </xf>
    <xf numFmtId="0" fontId="66" fillId="0" borderId="12" xfId="5" applyFont="1" applyBorder="1" applyAlignment="1">
      <alignment horizontal="center" vertical="center"/>
    </xf>
    <xf numFmtId="0" fontId="66" fillId="0" borderId="13" xfId="5" applyFont="1" applyBorder="1" applyAlignment="1">
      <alignment horizontal="center" vertical="center"/>
    </xf>
    <xf numFmtId="0" fontId="63" fillId="0" borderId="7" xfId="5" applyFont="1" applyBorder="1" applyAlignment="1">
      <alignment horizontal="center" vertical="center"/>
    </xf>
    <xf numFmtId="0" fontId="1" fillId="0" borderId="7" xfId="5" applyBorder="1" applyAlignment="1">
      <alignment horizontal="center" vertical="center"/>
    </xf>
    <xf numFmtId="0" fontId="1" fillId="0" borderId="10" xfId="5" applyBorder="1" applyAlignment="1">
      <alignment horizontal="center" vertical="center"/>
    </xf>
    <xf numFmtId="0" fontId="1" fillId="0" borderId="9" xfId="5" applyBorder="1" applyAlignment="1">
      <alignment horizontal="center" vertical="center"/>
    </xf>
    <xf numFmtId="0" fontId="63" fillId="0" borderId="4" xfId="5" applyFont="1" applyBorder="1" applyAlignment="1">
      <alignment horizontal="center" vertical="center"/>
    </xf>
    <xf numFmtId="0" fontId="66" fillId="0" borderId="11" xfId="5" applyFont="1" applyBorder="1" applyAlignment="1">
      <alignment horizontal="center" vertical="center" wrapText="1"/>
    </xf>
    <xf numFmtId="0" fontId="66" fillId="0" borderId="6" xfId="5" applyFont="1" applyBorder="1" applyAlignment="1">
      <alignment horizontal="center" vertical="center" wrapText="1"/>
    </xf>
    <xf numFmtId="0" fontId="66" fillId="0" borderId="13" xfId="5" applyFont="1" applyBorder="1" applyAlignment="1">
      <alignment horizontal="center" vertical="center" wrapText="1"/>
    </xf>
    <xf numFmtId="0" fontId="66" fillId="0" borderId="4" xfId="5" applyFont="1" applyBorder="1" applyAlignment="1">
      <alignment horizontal="center" vertical="center" wrapText="1"/>
    </xf>
    <xf numFmtId="0" fontId="66" fillId="0" borderId="14" xfId="5" applyFont="1" applyBorder="1" applyAlignment="1">
      <alignment horizontal="center" vertical="center"/>
    </xf>
    <xf numFmtId="0" fontId="66" fillId="0" borderId="15" xfId="5" applyFont="1" applyBorder="1" applyAlignment="1">
      <alignment horizontal="center" vertical="center"/>
    </xf>
    <xf numFmtId="0" fontId="66" fillId="0" borderId="16" xfId="5" applyFont="1" applyBorder="1" applyAlignment="1">
      <alignment horizontal="center" vertical="center"/>
    </xf>
    <xf numFmtId="0" fontId="66" fillId="0" borderId="17" xfId="5" applyFont="1" applyBorder="1" applyAlignment="1">
      <alignment horizontal="center" vertical="center"/>
    </xf>
    <xf numFmtId="0" fontId="66" fillId="0" borderId="10" xfId="5" applyFont="1" applyBorder="1" applyAlignment="1">
      <alignment horizontal="center" vertical="center" wrapText="1"/>
    </xf>
    <xf numFmtId="0" fontId="66" fillId="0" borderId="12" xfId="5" applyFont="1" applyBorder="1" applyAlignment="1">
      <alignment horizontal="center" vertical="center" wrapText="1"/>
    </xf>
    <xf numFmtId="0" fontId="13" fillId="0" borderId="4" xfId="5" applyFont="1" applyBorder="1" applyAlignment="1">
      <alignment horizontal="center" vertical="center"/>
    </xf>
    <xf numFmtId="0" fontId="13" fillId="0" borderId="4" xfId="5" applyFont="1" applyBorder="1" applyAlignment="1">
      <alignment vertical="center" shrinkToFit="1"/>
    </xf>
    <xf numFmtId="0" fontId="13" fillId="0" borderId="7" xfId="5" applyFont="1" applyBorder="1" applyAlignment="1">
      <alignment vertical="center" shrinkToFit="1"/>
    </xf>
    <xf numFmtId="0" fontId="13" fillId="0" borderId="4" xfId="5" applyFont="1" applyBorder="1" applyAlignment="1">
      <alignment horizontal="left" vertical="center"/>
    </xf>
    <xf numFmtId="0" fontId="13" fillId="0" borderId="4" xfId="5" applyFont="1" applyBorder="1" applyAlignment="1">
      <alignment horizontal="left" vertical="center" wrapText="1"/>
    </xf>
    <xf numFmtId="0" fontId="39" fillId="0" borderId="0" xfId="5" applyFont="1">
      <alignment vertical="center"/>
    </xf>
    <xf numFmtId="0" fontId="18" fillId="0" borderId="0" xfId="5" applyFont="1">
      <alignment vertical="center"/>
    </xf>
    <xf numFmtId="0" fontId="63" fillId="0" borderId="10" xfId="5" applyFont="1" applyBorder="1" applyAlignment="1">
      <alignment horizontal="center" vertical="center"/>
    </xf>
    <xf numFmtId="0" fontId="13" fillId="0" borderId="7" xfId="5" applyFont="1" applyBorder="1">
      <alignment vertical="center"/>
    </xf>
    <xf numFmtId="0" fontId="13" fillId="0" borderId="10" xfId="5" applyFont="1" applyBorder="1">
      <alignment vertical="center"/>
    </xf>
    <xf numFmtId="0" fontId="13" fillId="0" borderId="7" xfId="5" applyFont="1" applyBorder="1" applyAlignment="1">
      <alignment horizontal="left" vertical="center"/>
    </xf>
    <xf numFmtId="0" fontId="13" fillId="0" borderId="9" xfId="5" applyFont="1" applyBorder="1" applyAlignment="1">
      <alignment horizontal="left" vertical="center"/>
    </xf>
    <xf numFmtId="0" fontId="63" fillId="0" borderId="7" xfId="5" applyFont="1" applyBorder="1" applyAlignment="1">
      <alignment horizontal="left" vertical="center"/>
    </xf>
    <xf numFmtId="0" fontId="67" fillId="0" borderId="4" xfId="5" applyFont="1" applyBorder="1" applyAlignment="1">
      <alignment horizontal="center" vertical="center" wrapText="1"/>
    </xf>
    <xf numFmtId="0" fontId="67" fillId="0" borderId="6" xfId="5" applyFont="1" applyBorder="1" applyAlignment="1">
      <alignment horizontal="center" vertical="center" wrapText="1"/>
    </xf>
    <xf numFmtId="0" fontId="63" fillId="0" borderId="14" xfId="5" applyFont="1" applyBorder="1" applyAlignment="1">
      <alignment horizontal="center" vertical="center" wrapText="1"/>
    </xf>
    <xf numFmtId="0" fontId="63" fillId="0" borderId="15" xfId="5" applyFont="1" applyBorder="1" applyAlignment="1">
      <alignment horizontal="center" vertical="center" wrapText="1"/>
    </xf>
    <xf numFmtId="0" fontId="63" fillId="0" borderId="18" xfId="5" applyFont="1" applyBorder="1" applyAlignment="1">
      <alignment horizontal="center" vertical="center" wrapText="1"/>
    </xf>
    <xf numFmtId="0" fontId="63" fillId="0" borderId="19" xfId="5" applyFont="1" applyBorder="1" applyAlignment="1">
      <alignment horizontal="center" vertical="center" wrapText="1"/>
    </xf>
    <xf numFmtId="0" fontId="63" fillId="0" borderId="16" xfId="5" applyFont="1" applyBorder="1" applyAlignment="1">
      <alignment horizontal="center" vertical="center" wrapText="1"/>
    </xf>
    <xf numFmtId="0" fontId="63" fillId="0" borderId="17" xfId="5" applyFont="1" applyBorder="1" applyAlignment="1">
      <alignment horizontal="center" vertical="center" wrapText="1"/>
    </xf>
    <xf numFmtId="0" fontId="13" fillId="0" borderId="4" xfId="5" applyFont="1" applyBorder="1">
      <alignment vertical="center"/>
    </xf>
    <xf numFmtId="0" fontId="66" fillId="0" borderId="18" xfId="5" applyFont="1" applyBorder="1" applyAlignment="1">
      <alignment horizontal="center" vertical="center"/>
    </xf>
    <xf numFmtId="0" fontId="66" fillId="0" borderId="19" xfId="5" applyFont="1" applyBorder="1" applyAlignment="1">
      <alignment horizontal="center" vertical="center"/>
    </xf>
    <xf numFmtId="0" fontId="66" fillId="0" borderId="18" xfId="5" applyFont="1" applyBorder="1" applyAlignment="1">
      <alignment horizontal="center" vertical="center" wrapText="1"/>
    </xf>
    <xf numFmtId="0" fontId="66" fillId="0" borderId="19" xfId="5" applyFont="1" applyBorder="1" applyAlignment="1">
      <alignment horizontal="center" vertical="center" wrapText="1"/>
    </xf>
    <xf numFmtId="0" fontId="66" fillId="0" borderId="16" xfId="5" applyFont="1" applyBorder="1" applyAlignment="1">
      <alignment horizontal="center" vertical="center" wrapText="1"/>
    </xf>
    <xf numFmtId="0" fontId="66" fillId="0" borderId="17" xfId="5" applyFont="1" applyBorder="1" applyAlignment="1">
      <alignment horizontal="center" vertical="center" wrapText="1"/>
    </xf>
    <xf numFmtId="0" fontId="66" fillId="0" borderId="0" xfId="5" applyFont="1" applyAlignment="1">
      <alignment horizontal="center" vertical="center" wrapText="1"/>
    </xf>
    <xf numFmtId="0" fontId="66" fillId="0" borderId="5" xfId="5" applyFont="1" applyBorder="1" applyAlignment="1">
      <alignment horizontal="center" vertical="center" wrapText="1"/>
    </xf>
    <xf numFmtId="0" fontId="13" fillId="0" borderId="20" xfId="5" applyFont="1" applyBorder="1" applyProtection="1">
      <alignment vertical="center"/>
      <protection locked="0"/>
    </xf>
    <xf numFmtId="0" fontId="13" fillId="0" borderId="21" xfId="5" applyFont="1" applyBorder="1" applyProtection="1">
      <alignment vertical="center"/>
      <protection locked="0"/>
    </xf>
    <xf numFmtId="0" fontId="63" fillId="0" borderId="4" xfId="0" applyFont="1" applyBorder="1" applyAlignment="1">
      <alignment horizontal="left" vertical="center"/>
    </xf>
    <xf numFmtId="0" fontId="13" fillId="0" borderId="4" xfId="0" applyFont="1" applyBorder="1" applyAlignment="1">
      <alignment horizontal="left" vertical="center"/>
    </xf>
    <xf numFmtId="0" fontId="13" fillId="0" borderId="7" xfId="5" applyFont="1" applyBorder="1" applyAlignment="1">
      <alignment vertical="center" wrapText="1"/>
    </xf>
    <xf numFmtId="0" fontId="13" fillId="0" borderId="10" xfId="5" applyFont="1" applyBorder="1" applyAlignment="1">
      <alignment vertical="center" wrapText="1"/>
    </xf>
    <xf numFmtId="0" fontId="13" fillId="0" borderId="9" xfId="5" applyFont="1" applyBorder="1" applyAlignment="1">
      <alignment vertical="center" wrapText="1"/>
    </xf>
    <xf numFmtId="0" fontId="13" fillId="0" borderId="9" xfId="5" applyFont="1" applyBorder="1">
      <alignment vertical="center"/>
    </xf>
    <xf numFmtId="0" fontId="63" fillId="0" borderId="5" xfId="5" applyFont="1" applyBorder="1" applyAlignment="1">
      <alignment horizontal="center" vertical="center"/>
    </xf>
    <xf numFmtId="0" fontId="13" fillId="0" borderId="14" xfId="5" applyFont="1" applyBorder="1">
      <alignment vertical="center"/>
    </xf>
    <xf numFmtId="0" fontId="13" fillId="0" borderId="15" xfId="5" applyFont="1" applyBorder="1">
      <alignment vertical="center"/>
    </xf>
    <xf numFmtId="0" fontId="13" fillId="0" borderId="16" xfId="5" applyFont="1" applyBorder="1">
      <alignment vertical="center"/>
    </xf>
    <xf numFmtId="0" fontId="13" fillId="0" borderId="17" xfId="5" applyFont="1" applyBorder="1">
      <alignment vertical="center"/>
    </xf>
    <xf numFmtId="0" fontId="63" fillId="0" borderId="7" xfId="5" applyFont="1" applyBorder="1">
      <alignment vertical="center"/>
    </xf>
    <xf numFmtId="0" fontId="63" fillId="0" borderId="9" xfId="5" applyFont="1" applyBorder="1">
      <alignment vertical="center"/>
    </xf>
    <xf numFmtId="0" fontId="11" fillId="0" borderId="0" xfId="1" applyFont="1" applyAlignment="1">
      <alignment horizontal="center" vertical="center"/>
    </xf>
    <xf numFmtId="0" fontId="9" fillId="0" borderId="9" xfId="1" applyFont="1" applyBorder="1" applyAlignment="1">
      <alignment horizontal="right" vertical="center" shrinkToFit="1"/>
    </xf>
    <xf numFmtId="0" fontId="9" fillId="0" borderId="7" xfId="1" applyFont="1" applyBorder="1" applyAlignment="1">
      <alignment horizontal="right" vertical="center" shrinkToFit="1"/>
    </xf>
    <xf numFmtId="176" fontId="9" fillId="2" borderId="5" xfId="1" applyNumberFormat="1" applyFont="1" applyFill="1" applyBorder="1" applyAlignment="1">
      <alignment horizontal="left" vertical="center"/>
    </xf>
    <xf numFmtId="0" fontId="10" fillId="0" borderId="0" xfId="1" applyFont="1" applyBorder="1" applyAlignment="1">
      <alignment vertical="center"/>
    </xf>
    <xf numFmtId="176" fontId="10" fillId="2" borderId="5" xfId="1" applyNumberFormat="1" applyFont="1" applyFill="1" applyBorder="1" applyAlignment="1">
      <alignment horizontal="center" vertical="center"/>
    </xf>
    <xf numFmtId="0" fontId="10" fillId="0" borderId="5" xfId="1" applyFont="1" applyBorder="1" applyAlignment="1">
      <alignment horizontal="center" vertical="center"/>
    </xf>
    <xf numFmtId="0" fontId="21" fillId="0" borderId="0" xfId="1" applyFont="1" applyAlignment="1">
      <alignment horizontal="center" vertical="center"/>
    </xf>
    <xf numFmtId="0" fontId="21" fillId="0" borderId="12" xfId="1" applyFont="1" applyBorder="1" applyAlignment="1">
      <alignment vertical="center"/>
    </xf>
    <xf numFmtId="0" fontId="21" fillId="0" borderId="13" xfId="1" applyFont="1" applyBorder="1" applyAlignment="1">
      <alignment vertical="center"/>
    </xf>
    <xf numFmtId="0" fontId="21" fillId="0" borderId="4" xfId="1" applyFont="1" applyBorder="1" applyAlignment="1">
      <alignment horizontal="center" vertical="center" wrapText="1"/>
    </xf>
    <xf numFmtId="0" fontId="21" fillId="0" borderId="14" xfId="1" applyFont="1" applyBorder="1" applyAlignment="1">
      <alignment horizontal="left" vertical="center"/>
    </xf>
    <xf numFmtId="0" fontId="21" fillId="0" borderId="11" xfId="1" applyFont="1" applyBorder="1" applyAlignment="1">
      <alignment horizontal="left" vertical="center"/>
    </xf>
    <xf numFmtId="0" fontId="21" fillId="0" borderId="15" xfId="1" applyFont="1" applyBorder="1" applyAlignment="1">
      <alignment horizontal="left" vertical="center"/>
    </xf>
    <xf numFmtId="0" fontId="21" fillId="0" borderId="16" xfId="1" applyFont="1" applyBorder="1" applyAlignment="1">
      <alignment horizontal="left" vertical="center"/>
    </xf>
    <xf numFmtId="0" fontId="21" fillId="0" borderId="5" xfId="1" applyFont="1" applyBorder="1" applyAlignment="1">
      <alignment horizontal="left" vertical="center"/>
    </xf>
    <xf numFmtId="0" fontId="21" fillId="0" borderId="17" xfId="1" applyFont="1" applyBorder="1" applyAlignment="1">
      <alignment horizontal="left" vertical="center"/>
    </xf>
    <xf numFmtId="0" fontId="21" fillId="0" borderId="4" xfId="1" applyFont="1" applyBorder="1" applyAlignment="1">
      <alignment horizontal="center" vertical="center"/>
    </xf>
    <xf numFmtId="0" fontId="21" fillId="0" borderId="6" xfId="1" applyFont="1" applyBorder="1" applyAlignment="1">
      <alignment vertical="center"/>
    </xf>
    <xf numFmtId="176" fontId="21" fillId="2" borderId="5" xfId="1" applyNumberFormat="1" applyFont="1" applyFill="1" applyBorder="1" applyAlignment="1">
      <alignment horizontal="center" vertical="center"/>
    </xf>
    <xf numFmtId="0" fontId="22" fillId="0" borderId="5" xfId="1" applyFont="1" applyBorder="1" applyAlignment="1">
      <alignment horizontal="center" vertical="center"/>
    </xf>
    <xf numFmtId="176" fontId="22" fillId="2" borderId="5" xfId="1" applyNumberFormat="1" applyFont="1" applyFill="1" applyBorder="1" applyAlignment="1">
      <alignment horizontal="left" vertical="center"/>
    </xf>
    <xf numFmtId="0" fontId="22" fillId="0" borderId="10" xfId="1" applyFont="1" applyBorder="1" applyAlignment="1">
      <alignment horizontal="center" vertical="center"/>
    </xf>
    <xf numFmtId="176" fontId="22" fillId="2" borderId="10" xfId="1" applyNumberFormat="1" applyFont="1" applyFill="1" applyBorder="1" applyAlignment="1">
      <alignment horizontal="left" vertical="center"/>
    </xf>
    <xf numFmtId="0" fontId="21" fillId="0" borderId="5" xfId="1" applyFont="1" applyBorder="1" applyAlignment="1">
      <alignment horizontal="center" vertical="center"/>
    </xf>
    <xf numFmtId="0" fontId="21" fillId="0" borderId="4" xfId="1" applyFont="1" applyBorder="1" applyAlignment="1">
      <alignment horizontal="center" vertical="center" textRotation="255" wrapText="1" shrinkToFit="1"/>
    </xf>
    <xf numFmtId="0" fontId="21" fillId="0" borderId="4" xfId="1" applyFont="1" applyBorder="1" applyAlignment="1">
      <alignment horizontal="distributed" vertical="center" indent="1"/>
    </xf>
    <xf numFmtId="0" fontId="21" fillId="0" borderId="4" xfId="1" applyFont="1" applyBorder="1" applyAlignment="1">
      <alignment horizontal="center" vertical="center" shrinkToFit="1"/>
    </xf>
    <xf numFmtId="0" fontId="21" fillId="0" borderId="7" xfId="1" applyFont="1" applyBorder="1" applyAlignment="1">
      <alignment horizontal="left" vertical="center"/>
    </xf>
    <xf numFmtId="0" fontId="21" fillId="0" borderId="10" xfId="1" applyFont="1" applyBorder="1" applyAlignment="1">
      <alignment horizontal="left" vertical="center"/>
    </xf>
    <xf numFmtId="0" fontId="21" fillId="0" borderId="9" xfId="1" applyFont="1" applyBorder="1" applyAlignment="1">
      <alignment horizontal="left" vertical="center"/>
    </xf>
    <xf numFmtId="0" fontId="21" fillId="0" borderId="4" xfId="1" applyFont="1" applyBorder="1" applyAlignment="1">
      <alignment horizontal="distributed" vertical="center" shrinkToFit="1"/>
    </xf>
    <xf numFmtId="0" fontId="21" fillId="0" borderId="4" xfId="1" applyFont="1" applyBorder="1" applyAlignment="1">
      <alignment horizontal="center" vertical="center" textRotation="255"/>
    </xf>
    <xf numFmtId="0" fontId="21" fillId="0" borderId="14" xfId="1" applyFont="1" applyBorder="1" applyAlignment="1">
      <alignment horizontal="distributed" vertical="center" indent="1"/>
    </xf>
    <xf numFmtId="0" fontId="21" fillId="0" borderId="11" xfId="1" applyFont="1" applyBorder="1" applyAlignment="1">
      <alignment horizontal="distributed" vertical="center" indent="1"/>
    </xf>
    <xf numFmtId="0" fontId="21" fillId="0" borderId="15" xfId="1" applyFont="1" applyBorder="1" applyAlignment="1">
      <alignment horizontal="distributed" vertical="center" indent="1"/>
    </xf>
    <xf numFmtId="0" fontId="21" fillId="0" borderId="18" xfId="1" applyFont="1" applyBorder="1" applyAlignment="1">
      <alignment horizontal="distributed" vertical="center" indent="1"/>
    </xf>
    <xf numFmtId="0" fontId="21" fillId="0" borderId="0" xfId="1" applyFont="1" applyBorder="1" applyAlignment="1">
      <alignment horizontal="distributed" vertical="center" indent="1"/>
    </xf>
    <xf numFmtId="0" fontId="21" fillId="0" borderId="19" xfId="1" applyFont="1" applyBorder="1" applyAlignment="1">
      <alignment horizontal="distributed" vertical="center" indent="1"/>
    </xf>
    <xf numFmtId="0" fontId="21" fillId="0" borderId="16" xfId="1" applyFont="1" applyBorder="1" applyAlignment="1">
      <alignment horizontal="distributed" vertical="center" indent="1"/>
    </xf>
    <xf numFmtId="0" fontId="21" fillId="0" borderId="5" xfId="1" applyFont="1" applyBorder="1" applyAlignment="1">
      <alignment horizontal="distributed" vertical="center" indent="1"/>
    </xf>
    <xf numFmtId="0" fontId="21" fillId="0" borderId="17" xfId="1" applyFont="1" applyBorder="1" applyAlignment="1">
      <alignment horizontal="distributed" vertical="center" indent="1"/>
    </xf>
    <xf numFmtId="0" fontId="21" fillId="0" borderId="15" xfId="1" applyFont="1" applyBorder="1" applyAlignment="1">
      <alignment horizontal="center" vertical="center" shrinkToFit="1"/>
    </xf>
    <xf numFmtId="0" fontId="21" fillId="0" borderId="6" xfId="1" applyFont="1" applyBorder="1" applyAlignment="1">
      <alignment horizontal="center" vertical="center" shrinkToFit="1"/>
    </xf>
    <xf numFmtId="0" fontId="21" fillId="0" borderId="19" xfId="1" applyFont="1" applyBorder="1" applyAlignment="1">
      <alignment horizontal="center" vertical="center" shrinkToFit="1"/>
    </xf>
    <xf numFmtId="0" fontId="21" fillId="0" borderId="12" xfId="1" applyFont="1" applyBorder="1" applyAlignment="1">
      <alignment horizontal="center" vertical="center" shrinkToFit="1"/>
    </xf>
    <xf numFmtId="0" fontId="21" fillId="0" borderId="17" xfId="1" applyFont="1" applyBorder="1" applyAlignment="1">
      <alignment horizontal="center" vertical="center" shrinkToFit="1"/>
    </xf>
    <xf numFmtId="0" fontId="21" fillId="0" borderId="13" xfId="1" applyFont="1" applyBorder="1" applyAlignment="1">
      <alignment horizontal="center" vertical="center" shrinkToFit="1"/>
    </xf>
    <xf numFmtId="0" fontId="21" fillId="0" borderId="7" xfId="1" applyFont="1" applyBorder="1" applyAlignment="1">
      <alignment horizontal="center" vertical="center" shrinkToFit="1"/>
    </xf>
    <xf numFmtId="0" fontId="21" fillId="0" borderId="10" xfId="1" applyFont="1" applyBorder="1" applyAlignment="1">
      <alignment horizontal="center" vertical="center" shrinkToFit="1"/>
    </xf>
    <xf numFmtId="0" fontId="21" fillId="0" borderId="9" xfId="1" applyFont="1" applyBorder="1" applyAlignment="1">
      <alignment horizontal="center" vertical="center" shrinkToFit="1"/>
    </xf>
    <xf numFmtId="0" fontId="21" fillId="0" borderId="6" xfId="1" applyFont="1" applyBorder="1" applyAlignment="1">
      <alignment horizontal="center" vertical="center"/>
    </xf>
    <xf numFmtId="0" fontId="21" fillId="0" borderId="12" xfId="1" applyFont="1" applyBorder="1" applyAlignment="1">
      <alignment horizontal="center" vertical="center"/>
    </xf>
    <xf numFmtId="0" fontId="21" fillId="0" borderId="13" xfId="1" applyFont="1" applyBorder="1" applyAlignment="1">
      <alignment horizontal="center" vertical="center"/>
    </xf>
    <xf numFmtId="0" fontId="21" fillId="0" borderId="6" xfId="1" applyFont="1" applyBorder="1" applyAlignment="1">
      <alignment horizontal="center" vertical="center" wrapText="1"/>
    </xf>
    <xf numFmtId="0" fontId="21" fillId="0" borderId="14" xfId="1" applyFont="1" applyBorder="1" applyAlignment="1">
      <alignment horizontal="center" vertical="center" shrinkToFit="1"/>
    </xf>
    <xf numFmtId="0" fontId="21" fillId="0" borderId="18" xfId="1" applyFont="1" applyBorder="1" applyAlignment="1">
      <alignment horizontal="center" vertical="center" shrinkToFit="1"/>
    </xf>
    <xf numFmtId="0" fontId="21" fillId="0" borderId="16" xfId="1" applyFont="1" applyBorder="1" applyAlignment="1">
      <alignment horizontal="center" vertical="center" shrinkToFit="1"/>
    </xf>
    <xf numFmtId="0" fontId="21" fillId="0" borderId="4" xfId="1" applyFont="1" applyBorder="1" applyAlignment="1">
      <alignment horizontal="left" vertical="center" wrapText="1"/>
    </xf>
    <xf numFmtId="0" fontId="21" fillId="0" borderId="4" xfId="1" applyFont="1" applyBorder="1" applyAlignment="1">
      <alignment horizontal="left" vertical="center"/>
    </xf>
    <xf numFmtId="0" fontId="21" fillId="0" borderId="14" xfId="1" applyFont="1" applyBorder="1" applyAlignment="1">
      <alignment horizontal="left" vertical="center" wrapText="1"/>
    </xf>
    <xf numFmtId="0" fontId="21" fillId="0" borderId="11" xfId="1" applyFont="1" applyBorder="1" applyAlignment="1">
      <alignment horizontal="left" vertical="center" wrapText="1"/>
    </xf>
    <xf numFmtId="0" fontId="21" fillId="0" borderId="15" xfId="1" applyFont="1" applyBorder="1" applyAlignment="1">
      <alignment horizontal="left" vertical="center" wrapText="1"/>
    </xf>
    <xf numFmtId="0" fontId="21" fillId="0" borderId="18" xfId="1" applyFont="1" applyBorder="1" applyAlignment="1">
      <alignment horizontal="left" vertical="center" wrapText="1"/>
    </xf>
    <xf numFmtId="0" fontId="21" fillId="0" borderId="0" xfId="1" applyFont="1" applyBorder="1" applyAlignment="1">
      <alignment horizontal="left" vertical="center" wrapText="1"/>
    </xf>
    <xf numFmtId="0" fontId="21" fillId="0" borderId="19" xfId="1" applyFont="1" applyBorder="1" applyAlignment="1">
      <alignment horizontal="left" vertical="center" wrapText="1"/>
    </xf>
    <xf numFmtId="0" fontId="21" fillId="0" borderId="16" xfId="1" applyFont="1" applyBorder="1" applyAlignment="1">
      <alignment horizontal="left" vertical="center" wrapText="1"/>
    </xf>
    <xf numFmtId="0" fontId="21" fillId="0" borderId="5" xfId="1" applyFont="1" applyBorder="1" applyAlignment="1">
      <alignment horizontal="left" vertical="center" wrapText="1"/>
    </xf>
    <xf numFmtId="0" fontId="21" fillId="0" borderId="17" xfId="1" applyFont="1" applyBorder="1" applyAlignment="1">
      <alignment horizontal="left" vertical="center" wrapText="1"/>
    </xf>
    <xf numFmtId="0" fontId="21" fillId="0" borderId="14" xfId="1" applyFont="1" applyBorder="1" applyAlignment="1">
      <alignment horizontal="center" vertical="center" textRotation="255"/>
    </xf>
    <xf numFmtId="0" fontId="21" fillId="0" borderId="15" xfId="1" applyFont="1" applyBorder="1" applyAlignment="1">
      <alignment horizontal="center" vertical="center" textRotation="255"/>
    </xf>
    <xf numFmtId="0" fontId="21" fillId="0" borderId="18" xfId="1" applyFont="1" applyBorder="1" applyAlignment="1">
      <alignment horizontal="center" vertical="center" textRotation="255"/>
    </xf>
    <xf numFmtId="0" fontId="21" fillId="0" borderId="19" xfId="1" applyFont="1" applyBorder="1" applyAlignment="1">
      <alignment horizontal="center" vertical="center" textRotation="255"/>
    </xf>
    <xf numFmtId="0" fontId="21" fillId="0" borderId="16" xfId="1" applyFont="1" applyBorder="1" applyAlignment="1">
      <alignment horizontal="center" vertical="center" textRotation="255"/>
    </xf>
    <xf numFmtId="0" fontId="21" fillId="0" borderId="17" xfId="1" applyFont="1" applyBorder="1" applyAlignment="1">
      <alignment horizontal="center" vertical="center" textRotation="255"/>
    </xf>
    <xf numFmtId="0" fontId="21" fillId="0" borderId="14" xfId="1" applyFont="1" applyBorder="1" applyAlignment="1">
      <alignment horizontal="center" vertical="center" wrapText="1"/>
    </xf>
    <xf numFmtId="0" fontId="21" fillId="0" borderId="11" xfId="1" applyFont="1" applyBorder="1" applyAlignment="1">
      <alignment horizontal="center" vertical="center"/>
    </xf>
    <xf numFmtId="0" fontId="21" fillId="0" borderId="15" xfId="1" applyFont="1" applyBorder="1" applyAlignment="1">
      <alignment horizontal="center" vertical="center"/>
    </xf>
    <xf numFmtId="0" fontId="21" fillId="0" borderId="18" xfId="1" applyFont="1" applyBorder="1" applyAlignment="1">
      <alignment horizontal="center" vertical="center"/>
    </xf>
    <xf numFmtId="0" fontId="21" fillId="0" borderId="0" xfId="1" applyFont="1" applyBorder="1" applyAlignment="1">
      <alignment horizontal="center" vertical="center"/>
    </xf>
    <xf numFmtId="0" fontId="21" fillId="0" borderId="19" xfId="1" applyFont="1" applyBorder="1" applyAlignment="1">
      <alignment horizontal="center" vertical="center"/>
    </xf>
    <xf numFmtId="0" fontId="21" fillId="0" borderId="16" xfId="1" applyFont="1" applyBorder="1" applyAlignment="1">
      <alignment horizontal="center" vertical="center"/>
    </xf>
    <xf numFmtId="0" fontId="21" fillId="0" borderId="17" xfId="1" applyFont="1" applyBorder="1" applyAlignment="1">
      <alignment horizontal="center" vertical="center"/>
    </xf>
    <xf numFmtId="0" fontId="21" fillId="0" borderId="14" xfId="1" applyFont="1" applyBorder="1" applyAlignment="1">
      <alignment horizontal="center" vertical="center"/>
    </xf>
    <xf numFmtId="0" fontId="21" fillId="0" borderId="11" xfId="1" applyFont="1" applyBorder="1" applyAlignment="1">
      <alignment horizontal="center" vertical="center" wrapText="1"/>
    </xf>
    <xf numFmtId="0" fontId="21" fillId="0" borderId="15" xfId="1" applyFont="1" applyBorder="1" applyAlignment="1">
      <alignment horizontal="center" vertical="center" wrapText="1"/>
    </xf>
    <xf numFmtId="0" fontId="21" fillId="0" borderId="18" xfId="1" applyFont="1" applyBorder="1" applyAlignment="1">
      <alignment horizontal="center" vertical="center" wrapText="1"/>
    </xf>
    <xf numFmtId="0" fontId="21" fillId="0" borderId="0" xfId="1" applyFont="1" applyBorder="1" applyAlignment="1">
      <alignment horizontal="center" vertical="center" wrapText="1"/>
    </xf>
    <xf numFmtId="0" fontId="21" fillId="0" borderId="19" xfId="1" applyFont="1" applyBorder="1" applyAlignment="1">
      <alignment horizontal="center" vertical="center" wrapText="1"/>
    </xf>
    <xf numFmtId="0" fontId="21" fillId="0" borderId="16" xfId="1" applyFont="1" applyBorder="1" applyAlignment="1">
      <alignment horizontal="center" vertical="center" wrapText="1"/>
    </xf>
    <xf numFmtId="0" fontId="21" fillId="0" borderId="5" xfId="1" applyFont="1" applyBorder="1" applyAlignment="1">
      <alignment horizontal="center" vertical="center" wrapText="1"/>
    </xf>
    <xf numFmtId="0" fontId="21" fillId="0" borderId="17" xfId="1" applyFont="1" applyBorder="1" applyAlignment="1">
      <alignment horizontal="center" vertical="center" wrapText="1"/>
    </xf>
    <xf numFmtId="0" fontId="21" fillId="0" borderId="4" xfId="1" applyFont="1" applyBorder="1" applyAlignment="1">
      <alignment horizontal="left" vertical="center" indent="1"/>
    </xf>
    <xf numFmtId="0" fontId="21" fillId="0" borderId="4" xfId="1" applyFont="1" applyBorder="1" applyAlignment="1">
      <alignment horizontal="left" vertical="center" wrapText="1" indent="1"/>
    </xf>
    <xf numFmtId="0" fontId="21" fillId="0" borderId="4" xfId="1" applyFont="1" applyBorder="1" applyAlignment="1">
      <alignment horizontal="left" vertical="center" indent="2"/>
    </xf>
    <xf numFmtId="0" fontId="29" fillId="0" borderId="4" xfId="1" applyFont="1" applyBorder="1" applyAlignment="1">
      <alignment horizontal="left" vertical="center" indent="2"/>
    </xf>
    <xf numFmtId="0" fontId="21" fillId="0" borderId="4" xfId="1" applyFont="1" applyBorder="1" applyAlignment="1">
      <alignment horizontal="left" vertical="center" wrapText="1" indent="2"/>
    </xf>
    <xf numFmtId="0" fontId="21" fillId="0" borderId="14" xfId="1" applyFont="1" applyBorder="1" applyAlignment="1">
      <alignment horizontal="left" vertical="center" wrapText="1" indent="2"/>
    </xf>
    <xf numFmtId="0" fontId="21" fillId="0" borderId="11" xfId="1" applyFont="1" applyBorder="1" applyAlignment="1">
      <alignment horizontal="left" vertical="center" indent="2"/>
    </xf>
    <xf numFmtId="0" fontId="21" fillId="0" borderId="15" xfId="1" applyFont="1" applyBorder="1" applyAlignment="1">
      <alignment horizontal="left" vertical="center" indent="2"/>
    </xf>
    <xf numFmtId="0" fontId="21" fillId="0" borderId="18" xfId="1" applyFont="1" applyBorder="1" applyAlignment="1">
      <alignment horizontal="left" vertical="center" indent="2"/>
    </xf>
    <xf numFmtId="0" fontId="21" fillId="0" borderId="0" xfId="1" applyFont="1" applyBorder="1" applyAlignment="1">
      <alignment horizontal="left" vertical="center" indent="2"/>
    </xf>
    <xf numFmtId="0" fontId="21" fillId="0" borderId="19" xfId="1" applyFont="1" applyBorder="1" applyAlignment="1">
      <alignment horizontal="left" vertical="center" indent="2"/>
    </xf>
    <xf numFmtId="0" fontId="21" fillId="0" borderId="16" xfId="1" applyFont="1" applyBorder="1" applyAlignment="1">
      <alignment horizontal="left" vertical="center" indent="2"/>
    </xf>
    <xf numFmtId="0" fontId="21" fillId="0" borderId="5" xfId="1" applyFont="1" applyBorder="1" applyAlignment="1">
      <alignment horizontal="left" vertical="center" indent="2"/>
    </xf>
    <xf numFmtId="0" fontId="21" fillId="0" borderId="17" xfId="1" applyFont="1" applyBorder="1" applyAlignment="1">
      <alignment horizontal="left" vertical="center" indent="2"/>
    </xf>
    <xf numFmtId="0" fontId="30" fillId="0" borderId="0" xfId="1" applyFont="1" applyAlignment="1">
      <alignment horizontal="center" vertical="center"/>
    </xf>
    <xf numFmtId="0" fontId="22" fillId="0" borderId="4" xfId="1" applyFont="1" applyBorder="1" applyAlignment="1">
      <alignment horizontal="left" vertical="center" shrinkToFit="1"/>
    </xf>
    <xf numFmtId="0" fontId="31" fillId="0" borderId="4" xfId="1" applyFont="1" applyBorder="1" applyAlignment="1">
      <alignment horizontal="left" vertical="center"/>
    </xf>
    <xf numFmtId="0" fontId="31" fillId="0" borderId="4" xfId="1" applyFont="1" applyBorder="1" applyAlignment="1">
      <alignment horizontal="left" vertical="center" wrapText="1"/>
    </xf>
    <xf numFmtId="0" fontId="21" fillId="0" borderId="7" xfId="1" applyFont="1" applyBorder="1" applyAlignment="1">
      <alignment horizontal="center" vertical="center"/>
    </xf>
    <xf numFmtId="0" fontId="21" fillId="0" borderId="10" xfId="1" applyFont="1" applyBorder="1" applyAlignment="1">
      <alignment horizontal="center" vertical="center"/>
    </xf>
    <xf numFmtId="0" fontId="21" fillId="0" borderId="9" xfId="1" applyFont="1" applyBorder="1" applyAlignment="1">
      <alignment horizontal="center" vertical="center"/>
    </xf>
  </cellXfs>
  <cellStyles count="6">
    <cellStyle name="桁区切り 2" xfId="2" xr:uid="{00000000-0005-0000-0000-000000000000}"/>
    <cellStyle name="標準" xfId="0" builtinId="0"/>
    <cellStyle name="標準 2" xfId="1" xr:uid="{00000000-0005-0000-0000-000002000000}"/>
    <cellStyle name="標準 3" xfId="4" xr:uid="{00000000-0005-0000-0000-000003000000}"/>
    <cellStyle name="標準 3 2" xfId="5" xr:uid="{C95D3E81-490E-41E4-ABE4-02DF8C1EF8E0}"/>
    <cellStyle name="標準 4" xfId="3" xr:uid="{00000000-0005-0000-0000-000004000000}"/>
  </cellStyles>
  <dxfs count="46">
    <dxf>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10</xdr:col>
      <xdr:colOff>257175</xdr:colOff>
      <xdr:row>1</xdr:row>
      <xdr:rowOff>85725</xdr:rowOff>
    </xdr:from>
    <xdr:ext cx="2838450" cy="392415"/>
    <xdr:sp macro="" textlink="">
      <xdr:nvSpPr>
        <xdr:cNvPr id="12291" name="テキスト ボックス 2">
          <a:extLst>
            <a:ext uri="{FF2B5EF4-FFF2-40B4-BE49-F238E27FC236}">
              <a16:creationId xmlns:a16="http://schemas.microsoft.com/office/drawing/2014/main" id="{00000000-0008-0000-0000-000003300000}"/>
            </a:ext>
          </a:extLst>
        </xdr:cNvPr>
        <xdr:cNvSpPr txBox="1">
          <a:spLocks noChangeArrowheads="1"/>
        </xdr:cNvSpPr>
      </xdr:nvSpPr>
      <xdr:spPr bwMode="auto">
        <a:xfrm>
          <a:off x="3590925" y="85725"/>
          <a:ext cx="2838450" cy="392415"/>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ja-JP" altLang="en-US" sz="900" b="0" i="0" u="none" strike="noStrike" baseline="0">
              <a:solidFill>
                <a:srgbClr val="000000"/>
              </a:solidFill>
              <a:latin typeface="ＭＳ 明朝"/>
              <a:ea typeface="ＭＳ 明朝"/>
            </a:rPr>
            <a:t>本件責任者：氏名　　　　　　　　連絡先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明朝"/>
              <a:ea typeface="ＭＳ 明朝"/>
            </a:rPr>
            <a:t>担　当　者：氏名　　　　　　　　連絡先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240196</xdr:colOff>
      <xdr:row>28</xdr:row>
      <xdr:rowOff>42019</xdr:rowOff>
    </xdr:from>
    <xdr:to>
      <xdr:col>26</xdr:col>
      <xdr:colOff>17994</xdr:colOff>
      <xdr:row>44</xdr:row>
      <xdr:rowOff>149087</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0295283" y="5293193"/>
          <a:ext cx="8573928" cy="377626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70</xdr:row>
      <xdr:rowOff>201704</xdr:rowOff>
    </xdr:from>
    <xdr:to>
      <xdr:col>13</xdr:col>
      <xdr:colOff>457200</xdr:colOff>
      <xdr:row>84</xdr:row>
      <xdr:rowOff>34736</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0" y="1430822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104775</xdr:colOff>
          <xdr:row>14</xdr:row>
          <xdr:rowOff>47625</xdr:rowOff>
        </xdr:from>
        <xdr:to>
          <xdr:col>13</xdr:col>
          <xdr:colOff>28575</xdr:colOff>
          <xdr:row>15</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A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14</xdr:row>
          <xdr:rowOff>219075</xdr:rowOff>
        </xdr:from>
        <xdr:to>
          <xdr:col>13</xdr:col>
          <xdr:colOff>28575</xdr:colOff>
          <xdr:row>15</xdr:row>
          <xdr:rowOff>190500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A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24</xdr:row>
          <xdr:rowOff>133350</xdr:rowOff>
        </xdr:from>
        <xdr:to>
          <xdr:col>13</xdr:col>
          <xdr:colOff>19050</xdr:colOff>
          <xdr:row>25</xdr:row>
          <xdr:rowOff>104775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A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24</xdr:row>
          <xdr:rowOff>133350</xdr:rowOff>
        </xdr:from>
        <xdr:to>
          <xdr:col>17</xdr:col>
          <xdr:colOff>66675</xdr:colOff>
          <xdr:row>25</xdr:row>
          <xdr:rowOff>104775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A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133350</xdr:rowOff>
        </xdr:from>
        <xdr:to>
          <xdr:col>13</xdr:col>
          <xdr:colOff>28575</xdr:colOff>
          <xdr:row>19</xdr:row>
          <xdr:rowOff>104775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A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18</xdr:row>
          <xdr:rowOff>133350</xdr:rowOff>
        </xdr:from>
        <xdr:to>
          <xdr:col>21</xdr:col>
          <xdr:colOff>171450</xdr:colOff>
          <xdr:row>19</xdr:row>
          <xdr:rowOff>104775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A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28</xdr:col>
      <xdr:colOff>104775</xdr:colOff>
      <xdr:row>29</xdr:row>
      <xdr:rowOff>133350</xdr:rowOff>
    </xdr:from>
    <xdr:to>
      <xdr:col>28</xdr:col>
      <xdr:colOff>180975</xdr:colOff>
      <xdr:row>32</xdr:row>
      <xdr:rowOff>28575</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a:off x="5438775" y="5095875"/>
          <a:ext cx="76200" cy="409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0</xdr:colOff>
      <xdr:row>29</xdr:row>
      <xdr:rowOff>114299</xdr:rowOff>
    </xdr:from>
    <xdr:to>
      <xdr:col>35</xdr:col>
      <xdr:colOff>38100</xdr:colOff>
      <xdr:row>33</xdr:row>
      <xdr:rowOff>142874</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4861560" y="5097779"/>
          <a:ext cx="1043940" cy="7296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ＭＳ Ｐ明朝" panose="02020600040205080304" pitchFamily="18" charset="-128"/>
              <a:ea typeface="ＭＳ Ｐ明朝" panose="02020600040205080304" pitchFamily="18" charset="-128"/>
            </a:rPr>
            <a:t>ICT</a:t>
          </a:r>
          <a:r>
            <a:rPr kumimoji="1" lang="ja-JP" altLang="en-US" sz="900">
              <a:latin typeface="ＭＳ Ｐ明朝" panose="02020600040205080304" pitchFamily="18" charset="-128"/>
              <a:ea typeface="ＭＳ Ｐ明朝" panose="02020600040205080304" pitchFamily="18" charset="-128"/>
            </a:rPr>
            <a:t>土工・作業土工（床掘）</a:t>
          </a:r>
          <a:endParaRPr kumimoji="1" lang="en-US" altLang="ja-JP" sz="900">
            <a:latin typeface="ＭＳ Ｐ明朝" panose="02020600040205080304" pitchFamily="18" charset="-128"/>
            <a:ea typeface="ＭＳ Ｐ明朝" panose="02020600040205080304" pitchFamily="18" charset="-128"/>
          </a:endParaRPr>
        </a:p>
        <a:p>
          <a:r>
            <a:rPr kumimoji="1" lang="ja-JP" altLang="en-US" sz="900">
              <a:latin typeface="ＭＳ Ｐ明朝" panose="02020600040205080304" pitchFamily="18" charset="-128"/>
              <a:ea typeface="ＭＳ Ｐ明朝" panose="02020600040205080304" pitchFamily="18" charset="-128"/>
            </a:rPr>
            <a:t>のみ対象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L44"/>
  <sheetViews>
    <sheetView view="pageBreakPreview" topLeftCell="A2" zoomScaleNormal="100" zoomScaleSheetLayoutView="100" workbookViewId="0">
      <selection activeCell="N23" sqref="N23"/>
    </sheetView>
  </sheetViews>
  <sheetFormatPr defaultRowHeight="14.25"/>
  <cols>
    <col min="1" max="8" width="4.375" style="1" customWidth="1"/>
    <col min="9" max="20" width="4.375" style="2" customWidth="1"/>
    <col min="21" max="21" width="2.625" style="2" customWidth="1"/>
    <col min="22" max="30" width="4.375" style="2" customWidth="1"/>
    <col min="31" max="48" width="2.625" style="2" customWidth="1"/>
    <col min="49" max="49" width="5.625" style="2" customWidth="1"/>
    <col min="50" max="64" width="2.625" style="2" customWidth="1"/>
    <col min="65" max="256" width="9" style="1"/>
    <col min="257" max="276" width="4.375" style="1" customWidth="1"/>
    <col min="277" max="277" width="2.625" style="1" customWidth="1"/>
    <col min="278" max="286" width="4.375" style="1" customWidth="1"/>
    <col min="287" max="304" width="2.625" style="1" customWidth="1"/>
    <col min="305" max="305" width="5.625" style="1" customWidth="1"/>
    <col min="306" max="320" width="2.625" style="1" customWidth="1"/>
    <col min="321" max="512" width="9" style="1"/>
    <col min="513" max="532" width="4.375" style="1" customWidth="1"/>
    <col min="533" max="533" width="2.625" style="1" customWidth="1"/>
    <col min="534" max="542" width="4.375" style="1" customWidth="1"/>
    <col min="543" max="560" width="2.625" style="1" customWidth="1"/>
    <col min="561" max="561" width="5.625" style="1" customWidth="1"/>
    <col min="562" max="576" width="2.625" style="1" customWidth="1"/>
    <col min="577" max="768" width="9" style="1"/>
    <col min="769" max="788" width="4.375" style="1" customWidth="1"/>
    <col min="789" max="789" width="2.625" style="1" customWidth="1"/>
    <col min="790" max="798" width="4.375" style="1" customWidth="1"/>
    <col min="799" max="816" width="2.625" style="1" customWidth="1"/>
    <col min="817" max="817" width="5.625" style="1" customWidth="1"/>
    <col min="818" max="832" width="2.625" style="1" customWidth="1"/>
    <col min="833" max="1024" width="9" style="1"/>
    <col min="1025" max="1044" width="4.375" style="1" customWidth="1"/>
    <col min="1045" max="1045" width="2.625" style="1" customWidth="1"/>
    <col min="1046" max="1054" width="4.375" style="1" customWidth="1"/>
    <col min="1055" max="1072" width="2.625" style="1" customWidth="1"/>
    <col min="1073" max="1073" width="5.625" style="1" customWidth="1"/>
    <col min="1074" max="1088" width="2.625" style="1" customWidth="1"/>
    <col min="1089" max="1280" width="9" style="1"/>
    <col min="1281" max="1300" width="4.375" style="1" customWidth="1"/>
    <col min="1301" max="1301" width="2.625" style="1" customWidth="1"/>
    <col min="1302" max="1310" width="4.375" style="1" customWidth="1"/>
    <col min="1311" max="1328" width="2.625" style="1" customWidth="1"/>
    <col min="1329" max="1329" width="5.625" style="1" customWidth="1"/>
    <col min="1330" max="1344" width="2.625" style="1" customWidth="1"/>
    <col min="1345" max="1536" width="9" style="1"/>
    <col min="1537" max="1556" width="4.375" style="1" customWidth="1"/>
    <col min="1557" max="1557" width="2.625" style="1" customWidth="1"/>
    <col min="1558" max="1566" width="4.375" style="1" customWidth="1"/>
    <col min="1567" max="1584" width="2.625" style="1" customWidth="1"/>
    <col min="1585" max="1585" width="5.625" style="1" customWidth="1"/>
    <col min="1586" max="1600" width="2.625" style="1" customWidth="1"/>
    <col min="1601" max="1792" width="9" style="1"/>
    <col min="1793" max="1812" width="4.375" style="1" customWidth="1"/>
    <col min="1813" max="1813" width="2.625" style="1" customWidth="1"/>
    <col min="1814" max="1822" width="4.375" style="1" customWidth="1"/>
    <col min="1823" max="1840" width="2.625" style="1" customWidth="1"/>
    <col min="1841" max="1841" width="5.625" style="1" customWidth="1"/>
    <col min="1842" max="1856" width="2.625" style="1" customWidth="1"/>
    <col min="1857" max="2048" width="9" style="1"/>
    <col min="2049" max="2068" width="4.375" style="1" customWidth="1"/>
    <col min="2069" max="2069" width="2.625" style="1" customWidth="1"/>
    <col min="2070" max="2078" width="4.375" style="1" customWidth="1"/>
    <col min="2079" max="2096" width="2.625" style="1" customWidth="1"/>
    <col min="2097" max="2097" width="5.625" style="1" customWidth="1"/>
    <col min="2098" max="2112" width="2.625" style="1" customWidth="1"/>
    <col min="2113" max="2304" width="9" style="1"/>
    <col min="2305" max="2324" width="4.375" style="1" customWidth="1"/>
    <col min="2325" max="2325" width="2.625" style="1" customWidth="1"/>
    <col min="2326" max="2334" width="4.375" style="1" customWidth="1"/>
    <col min="2335" max="2352" width="2.625" style="1" customWidth="1"/>
    <col min="2353" max="2353" width="5.625" style="1" customWidth="1"/>
    <col min="2354" max="2368" width="2.625" style="1" customWidth="1"/>
    <col min="2369" max="2560" width="9" style="1"/>
    <col min="2561" max="2580" width="4.375" style="1" customWidth="1"/>
    <col min="2581" max="2581" width="2.625" style="1" customWidth="1"/>
    <col min="2582" max="2590" width="4.375" style="1" customWidth="1"/>
    <col min="2591" max="2608" width="2.625" style="1" customWidth="1"/>
    <col min="2609" max="2609" width="5.625" style="1" customWidth="1"/>
    <col min="2610" max="2624" width="2.625" style="1" customWidth="1"/>
    <col min="2625" max="2816" width="9" style="1"/>
    <col min="2817" max="2836" width="4.375" style="1" customWidth="1"/>
    <col min="2837" max="2837" width="2.625" style="1" customWidth="1"/>
    <col min="2838" max="2846" width="4.375" style="1" customWidth="1"/>
    <col min="2847" max="2864" width="2.625" style="1" customWidth="1"/>
    <col min="2865" max="2865" width="5.625" style="1" customWidth="1"/>
    <col min="2866" max="2880" width="2.625" style="1" customWidth="1"/>
    <col min="2881" max="3072" width="9" style="1"/>
    <col min="3073" max="3092" width="4.375" style="1" customWidth="1"/>
    <col min="3093" max="3093" width="2.625" style="1" customWidth="1"/>
    <col min="3094" max="3102" width="4.375" style="1" customWidth="1"/>
    <col min="3103" max="3120" width="2.625" style="1" customWidth="1"/>
    <col min="3121" max="3121" width="5.625" style="1" customWidth="1"/>
    <col min="3122" max="3136" width="2.625" style="1" customWidth="1"/>
    <col min="3137" max="3328" width="9" style="1"/>
    <col min="3329" max="3348" width="4.375" style="1" customWidth="1"/>
    <col min="3349" max="3349" width="2.625" style="1" customWidth="1"/>
    <col min="3350" max="3358" width="4.375" style="1" customWidth="1"/>
    <col min="3359" max="3376" width="2.625" style="1" customWidth="1"/>
    <col min="3377" max="3377" width="5.625" style="1" customWidth="1"/>
    <col min="3378" max="3392" width="2.625" style="1" customWidth="1"/>
    <col min="3393" max="3584" width="9" style="1"/>
    <col min="3585" max="3604" width="4.375" style="1" customWidth="1"/>
    <col min="3605" max="3605" width="2.625" style="1" customWidth="1"/>
    <col min="3606" max="3614" width="4.375" style="1" customWidth="1"/>
    <col min="3615" max="3632" width="2.625" style="1" customWidth="1"/>
    <col min="3633" max="3633" width="5.625" style="1" customWidth="1"/>
    <col min="3634" max="3648" width="2.625" style="1" customWidth="1"/>
    <col min="3649" max="3840" width="9" style="1"/>
    <col min="3841" max="3860" width="4.375" style="1" customWidth="1"/>
    <col min="3861" max="3861" width="2.625" style="1" customWidth="1"/>
    <col min="3862" max="3870" width="4.375" style="1" customWidth="1"/>
    <col min="3871" max="3888" width="2.625" style="1" customWidth="1"/>
    <col min="3889" max="3889" width="5.625" style="1" customWidth="1"/>
    <col min="3890" max="3904" width="2.625" style="1" customWidth="1"/>
    <col min="3905" max="4096" width="9" style="1"/>
    <col min="4097" max="4116" width="4.375" style="1" customWidth="1"/>
    <col min="4117" max="4117" width="2.625" style="1" customWidth="1"/>
    <col min="4118" max="4126" width="4.375" style="1" customWidth="1"/>
    <col min="4127" max="4144" width="2.625" style="1" customWidth="1"/>
    <col min="4145" max="4145" width="5.625" style="1" customWidth="1"/>
    <col min="4146" max="4160" width="2.625" style="1" customWidth="1"/>
    <col min="4161" max="4352" width="9" style="1"/>
    <col min="4353" max="4372" width="4.375" style="1" customWidth="1"/>
    <col min="4373" max="4373" width="2.625" style="1" customWidth="1"/>
    <col min="4374" max="4382" width="4.375" style="1" customWidth="1"/>
    <col min="4383" max="4400" width="2.625" style="1" customWidth="1"/>
    <col min="4401" max="4401" width="5.625" style="1" customWidth="1"/>
    <col min="4402" max="4416" width="2.625" style="1" customWidth="1"/>
    <col min="4417" max="4608" width="9" style="1"/>
    <col min="4609" max="4628" width="4.375" style="1" customWidth="1"/>
    <col min="4629" max="4629" width="2.625" style="1" customWidth="1"/>
    <col min="4630" max="4638" width="4.375" style="1" customWidth="1"/>
    <col min="4639" max="4656" width="2.625" style="1" customWidth="1"/>
    <col min="4657" max="4657" width="5.625" style="1" customWidth="1"/>
    <col min="4658" max="4672" width="2.625" style="1" customWidth="1"/>
    <col min="4673" max="4864" width="9" style="1"/>
    <col min="4865" max="4884" width="4.375" style="1" customWidth="1"/>
    <col min="4885" max="4885" width="2.625" style="1" customWidth="1"/>
    <col min="4886" max="4894" width="4.375" style="1" customWidth="1"/>
    <col min="4895" max="4912" width="2.625" style="1" customWidth="1"/>
    <col min="4913" max="4913" width="5.625" style="1" customWidth="1"/>
    <col min="4914" max="4928" width="2.625" style="1" customWidth="1"/>
    <col min="4929" max="5120" width="9" style="1"/>
    <col min="5121" max="5140" width="4.375" style="1" customWidth="1"/>
    <col min="5141" max="5141" width="2.625" style="1" customWidth="1"/>
    <col min="5142" max="5150" width="4.375" style="1" customWidth="1"/>
    <col min="5151" max="5168" width="2.625" style="1" customWidth="1"/>
    <col min="5169" max="5169" width="5.625" style="1" customWidth="1"/>
    <col min="5170" max="5184" width="2.625" style="1" customWidth="1"/>
    <col min="5185" max="5376" width="9" style="1"/>
    <col min="5377" max="5396" width="4.375" style="1" customWidth="1"/>
    <col min="5397" max="5397" width="2.625" style="1" customWidth="1"/>
    <col min="5398" max="5406" width="4.375" style="1" customWidth="1"/>
    <col min="5407" max="5424" width="2.625" style="1" customWidth="1"/>
    <col min="5425" max="5425" width="5.625" style="1" customWidth="1"/>
    <col min="5426" max="5440" width="2.625" style="1" customWidth="1"/>
    <col min="5441" max="5632" width="9" style="1"/>
    <col min="5633" max="5652" width="4.375" style="1" customWidth="1"/>
    <col min="5653" max="5653" width="2.625" style="1" customWidth="1"/>
    <col min="5654" max="5662" width="4.375" style="1" customWidth="1"/>
    <col min="5663" max="5680" width="2.625" style="1" customWidth="1"/>
    <col min="5681" max="5681" width="5.625" style="1" customWidth="1"/>
    <col min="5682" max="5696" width="2.625" style="1" customWidth="1"/>
    <col min="5697" max="5888" width="9" style="1"/>
    <col min="5889" max="5908" width="4.375" style="1" customWidth="1"/>
    <col min="5909" max="5909" width="2.625" style="1" customWidth="1"/>
    <col min="5910" max="5918" width="4.375" style="1" customWidth="1"/>
    <col min="5919" max="5936" width="2.625" style="1" customWidth="1"/>
    <col min="5937" max="5937" width="5.625" style="1" customWidth="1"/>
    <col min="5938" max="5952" width="2.625" style="1" customWidth="1"/>
    <col min="5953" max="6144" width="9" style="1"/>
    <col min="6145" max="6164" width="4.375" style="1" customWidth="1"/>
    <col min="6165" max="6165" width="2.625" style="1" customWidth="1"/>
    <col min="6166" max="6174" width="4.375" style="1" customWidth="1"/>
    <col min="6175" max="6192" width="2.625" style="1" customWidth="1"/>
    <col min="6193" max="6193" width="5.625" style="1" customWidth="1"/>
    <col min="6194" max="6208" width="2.625" style="1" customWidth="1"/>
    <col min="6209" max="6400" width="9" style="1"/>
    <col min="6401" max="6420" width="4.375" style="1" customWidth="1"/>
    <col min="6421" max="6421" width="2.625" style="1" customWidth="1"/>
    <col min="6422" max="6430" width="4.375" style="1" customWidth="1"/>
    <col min="6431" max="6448" width="2.625" style="1" customWidth="1"/>
    <col min="6449" max="6449" width="5.625" style="1" customWidth="1"/>
    <col min="6450" max="6464" width="2.625" style="1" customWidth="1"/>
    <col min="6465" max="6656" width="9" style="1"/>
    <col min="6657" max="6676" width="4.375" style="1" customWidth="1"/>
    <col min="6677" max="6677" width="2.625" style="1" customWidth="1"/>
    <col min="6678" max="6686" width="4.375" style="1" customWidth="1"/>
    <col min="6687" max="6704" width="2.625" style="1" customWidth="1"/>
    <col min="6705" max="6705" width="5.625" style="1" customWidth="1"/>
    <col min="6706" max="6720" width="2.625" style="1" customWidth="1"/>
    <col min="6721" max="6912" width="9" style="1"/>
    <col min="6913" max="6932" width="4.375" style="1" customWidth="1"/>
    <col min="6933" max="6933" width="2.625" style="1" customWidth="1"/>
    <col min="6934" max="6942" width="4.375" style="1" customWidth="1"/>
    <col min="6943" max="6960" width="2.625" style="1" customWidth="1"/>
    <col min="6961" max="6961" width="5.625" style="1" customWidth="1"/>
    <col min="6962" max="6976" width="2.625" style="1" customWidth="1"/>
    <col min="6977" max="7168" width="9" style="1"/>
    <col min="7169" max="7188" width="4.375" style="1" customWidth="1"/>
    <col min="7189" max="7189" width="2.625" style="1" customWidth="1"/>
    <col min="7190" max="7198" width="4.375" style="1" customWidth="1"/>
    <col min="7199" max="7216" width="2.625" style="1" customWidth="1"/>
    <col min="7217" max="7217" width="5.625" style="1" customWidth="1"/>
    <col min="7218" max="7232" width="2.625" style="1" customWidth="1"/>
    <col min="7233" max="7424" width="9" style="1"/>
    <col min="7425" max="7444" width="4.375" style="1" customWidth="1"/>
    <col min="7445" max="7445" width="2.625" style="1" customWidth="1"/>
    <col min="7446" max="7454" width="4.375" style="1" customWidth="1"/>
    <col min="7455" max="7472" width="2.625" style="1" customWidth="1"/>
    <col min="7473" max="7473" width="5.625" style="1" customWidth="1"/>
    <col min="7474" max="7488" width="2.625" style="1" customWidth="1"/>
    <col min="7489" max="7680" width="9" style="1"/>
    <col min="7681" max="7700" width="4.375" style="1" customWidth="1"/>
    <col min="7701" max="7701" width="2.625" style="1" customWidth="1"/>
    <col min="7702" max="7710" width="4.375" style="1" customWidth="1"/>
    <col min="7711" max="7728" width="2.625" style="1" customWidth="1"/>
    <col min="7729" max="7729" width="5.625" style="1" customWidth="1"/>
    <col min="7730" max="7744" width="2.625" style="1" customWidth="1"/>
    <col min="7745" max="7936" width="9" style="1"/>
    <col min="7937" max="7956" width="4.375" style="1" customWidth="1"/>
    <col min="7957" max="7957" width="2.625" style="1" customWidth="1"/>
    <col min="7958" max="7966" width="4.375" style="1" customWidth="1"/>
    <col min="7967" max="7984" width="2.625" style="1" customWidth="1"/>
    <col min="7985" max="7985" width="5.625" style="1" customWidth="1"/>
    <col min="7986" max="8000" width="2.625" style="1" customWidth="1"/>
    <col min="8001" max="8192" width="9" style="1"/>
    <col min="8193" max="8212" width="4.375" style="1" customWidth="1"/>
    <col min="8213" max="8213" width="2.625" style="1" customWidth="1"/>
    <col min="8214" max="8222" width="4.375" style="1" customWidth="1"/>
    <col min="8223" max="8240" width="2.625" style="1" customWidth="1"/>
    <col min="8241" max="8241" width="5.625" style="1" customWidth="1"/>
    <col min="8242" max="8256" width="2.625" style="1" customWidth="1"/>
    <col min="8257" max="8448" width="9" style="1"/>
    <col min="8449" max="8468" width="4.375" style="1" customWidth="1"/>
    <col min="8469" max="8469" width="2.625" style="1" customWidth="1"/>
    <col min="8470" max="8478" width="4.375" style="1" customWidth="1"/>
    <col min="8479" max="8496" width="2.625" style="1" customWidth="1"/>
    <col min="8497" max="8497" width="5.625" style="1" customWidth="1"/>
    <col min="8498" max="8512" width="2.625" style="1" customWidth="1"/>
    <col min="8513" max="8704" width="9" style="1"/>
    <col min="8705" max="8724" width="4.375" style="1" customWidth="1"/>
    <col min="8725" max="8725" width="2.625" style="1" customWidth="1"/>
    <col min="8726" max="8734" width="4.375" style="1" customWidth="1"/>
    <col min="8735" max="8752" width="2.625" style="1" customWidth="1"/>
    <col min="8753" max="8753" width="5.625" style="1" customWidth="1"/>
    <col min="8754" max="8768" width="2.625" style="1" customWidth="1"/>
    <col min="8769" max="8960" width="9" style="1"/>
    <col min="8961" max="8980" width="4.375" style="1" customWidth="1"/>
    <col min="8981" max="8981" width="2.625" style="1" customWidth="1"/>
    <col min="8982" max="8990" width="4.375" style="1" customWidth="1"/>
    <col min="8991" max="9008" width="2.625" style="1" customWidth="1"/>
    <col min="9009" max="9009" width="5.625" style="1" customWidth="1"/>
    <col min="9010" max="9024" width="2.625" style="1" customWidth="1"/>
    <col min="9025" max="9216" width="9" style="1"/>
    <col min="9217" max="9236" width="4.375" style="1" customWidth="1"/>
    <col min="9237" max="9237" width="2.625" style="1" customWidth="1"/>
    <col min="9238" max="9246" width="4.375" style="1" customWidth="1"/>
    <col min="9247" max="9264" width="2.625" style="1" customWidth="1"/>
    <col min="9265" max="9265" width="5.625" style="1" customWidth="1"/>
    <col min="9266" max="9280" width="2.625" style="1" customWidth="1"/>
    <col min="9281" max="9472" width="9" style="1"/>
    <col min="9473" max="9492" width="4.375" style="1" customWidth="1"/>
    <col min="9493" max="9493" width="2.625" style="1" customWidth="1"/>
    <col min="9494" max="9502" width="4.375" style="1" customWidth="1"/>
    <col min="9503" max="9520" width="2.625" style="1" customWidth="1"/>
    <col min="9521" max="9521" width="5.625" style="1" customWidth="1"/>
    <col min="9522" max="9536" width="2.625" style="1" customWidth="1"/>
    <col min="9537" max="9728" width="9" style="1"/>
    <col min="9729" max="9748" width="4.375" style="1" customWidth="1"/>
    <col min="9749" max="9749" width="2.625" style="1" customWidth="1"/>
    <col min="9750" max="9758" width="4.375" style="1" customWidth="1"/>
    <col min="9759" max="9776" width="2.625" style="1" customWidth="1"/>
    <col min="9777" max="9777" width="5.625" style="1" customWidth="1"/>
    <col min="9778" max="9792" width="2.625" style="1" customWidth="1"/>
    <col min="9793" max="9984" width="9" style="1"/>
    <col min="9985" max="10004" width="4.375" style="1" customWidth="1"/>
    <col min="10005" max="10005" width="2.625" style="1" customWidth="1"/>
    <col min="10006" max="10014" width="4.375" style="1" customWidth="1"/>
    <col min="10015" max="10032" width="2.625" style="1" customWidth="1"/>
    <col min="10033" max="10033" width="5.625" style="1" customWidth="1"/>
    <col min="10034" max="10048" width="2.625" style="1" customWidth="1"/>
    <col min="10049" max="10240" width="9" style="1"/>
    <col min="10241" max="10260" width="4.375" style="1" customWidth="1"/>
    <col min="10261" max="10261" width="2.625" style="1" customWidth="1"/>
    <col min="10262" max="10270" width="4.375" style="1" customWidth="1"/>
    <col min="10271" max="10288" width="2.625" style="1" customWidth="1"/>
    <col min="10289" max="10289" width="5.625" style="1" customWidth="1"/>
    <col min="10290" max="10304" width="2.625" style="1" customWidth="1"/>
    <col min="10305" max="10496" width="9" style="1"/>
    <col min="10497" max="10516" width="4.375" style="1" customWidth="1"/>
    <col min="10517" max="10517" width="2.625" style="1" customWidth="1"/>
    <col min="10518" max="10526" width="4.375" style="1" customWidth="1"/>
    <col min="10527" max="10544" width="2.625" style="1" customWidth="1"/>
    <col min="10545" max="10545" width="5.625" style="1" customWidth="1"/>
    <col min="10546" max="10560" width="2.625" style="1" customWidth="1"/>
    <col min="10561" max="10752" width="9" style="1"/>
    <col min="10753" max="10772" width="4.375" style="1" customWidth="1"/>
    <col min="10773" max="10773" width="2.625" style="1" customWidth="1"/>
    <col min="10774" max="10782" width="4.375" style="1" customWidth="1"/>
    <col min="10783" max="10800" width="2.625" style="1" customWidth="1"/>
    <col min="10801" max="10801" width="5.625" style="1" customWidth="1"/>
    <col min="10802" max="10816" width="2.625" style="1" customWidth="1"/>
    <col min="10817" max="11008" width="9" style="1"/>
    <col min="11009" max="11028" width="4.375" style="1" customWidth="1"/>
    <col min="11029" max="11029" width="2.625" style="1" customWidth="1"/>
    <col min="11030" max="11038" width="4.375" style="1" customWidth="1"/>
    <col min="11039" max="11056" width="2.625" style="1" customWidth="1"/>
    <col min="11057" max="11057" width="5.625" style="1" customWidth="1"/>
    <col min="11058" max="11072" width="2.625" style="1" customWidth="1"/>
    <col min="11073" max="11264" width="9" style="1"/>
    <col min="11265" max="11284" width="4.375" style="1" customWidth="1"/>
    <col min="11285" max="11285" width="2.625" style="1" customWidth="1"/>
    <col min="11286" max="11294" width="4.375" style="1" customWidth="1"/>
    <col min="11295" max="11312" width="2.625" style="1" customWidth="1"/>
    <col min="11313" max="11313" width="5.625" style="1" customWidth="1"/>
    <col min="11314" max="11328" width="2.625" style="1" customWidth="1"/>
    <col min="11329" max="11520" width="9" style="1"/>
    <col min="11521" max="11540" width="4.375" style="1" customWidth="1"/>
    <col min="11541" max="11541" width="2.625" style="1" customWidth="1"/>
    <col min="11542" max="11550" width="4.375" style="1" customWidth="1"/>
    <col min="11551" max="11568" width="2.625" style="1" customWidth="1"/>
    <col min="11569" max="11569" width="5.625" style="1" customWidth="1"/>
    <col min="11570" max="11584" width="2.625" style="1" customWidth="1"/>
    <col min="11585" max="11776" width="9" style="1"/>
    <col min="11777" max="11796" width="4.375" style="1" customWidth="1"/>
    <col min="11797" max="11797" width="2.625" style="1" customWidth="1"/>
    <col min="11798" max="11806" width="4.375" style="1" customWidth="1"/>
    <col min="11807" max="11824" width="2.625" style="1" customWidth="1"/>
    <col min="11825" max="11825" width="5.625" style="1" customWidth="1"/>
    <col min="11826" max="11840" width="2.625" style="1" customWidth="1"/>
    <col min="11841" max="12032" width="9" style="1"/>
    <col min="12033" max="12052" width="4.375" style="1" customWidth="1"/>
    <col min="12053" max="12053" width="2.625" style="1" customWidth="1"/>
    <col min="12054" max="12062" width="4.375" style="1" customWidth="1"/>
    <col min="12063" max="12080" width="2.625" style="1" customWidth="1"/>
    <col min="12081" max="12081" width="5.625" style="1" customWidth="1"/>
    <col min="12082" max="12096" width="2.625" style="1" customWidth="1"/>
    <col min="12097" max="12288" width="9" style="1"/>
    <col min="12289" max="12308" width="4.375" style="1" customWidth="1"/>
    <col min="12309" max="12309" width="2.625" style="1" customWidth="1"/>
    <col min="12310" max="12318" width="4.375" style="1" customWidth="1"/>
    <col min="12319" max="12336" width="2.625" style="1" customWidth="1"/>
    <col min="12337" max="12337" width="5.625" style="1" customWidth="1"/>
    <col min="12338" max="12352" width="2.625" style="1" customWidth="1"/>
    <col min="12353" max="12544" width="9" style="1"/>
    <col min="12545" max="12564" width="4.375" style="1" customWidth="1"/>
    <col min="12565" max="12565" width="2.625" style="1" customWidth="1"/>
    <col min="12566" max="12574" width="4.375" style="1" customWidth="1"/>
    <col min="12575" max="12592" width="2.625" style="1" customWidth="1"/>
    <col min="12593" max="12593" width="5.625" style="1" customWidth="1"/>
    <col min="12594" max="12608" width="2.625" style="1" customWidth="1"/>
    <col min="12609" max="12800" width="9" style="1"/>
    <col min="12801" max="12820" width="4.375" style="1" customWidth="1"/>
    <col min="12821" max="12821" width="2.625" style="1" customWidth="1"/>
    <col min="12822" max="12830" width="4.375" style="1" customWidth="1"/>
    <col min="12831" max="12848" width="2.625" style="1" customWidth="1"/>
    <col min="12849" max="12849" width="5.625" style="1" customWidth="1"/>
    <col min="12850" max="12864" width="2.625" style="1" customWidth="1"/>
    <col min="12865" max="13056" width="9" style="1"/>
    <col min="13057" max="13076" width="4.375" style="1" customWidth="1"/>
    <col min="13077" max="13077" width="2.625" style="1" customWidth="1"/>
    <col min="13078" max="13086" width="4.375" style="1" customWidth="1"/>
    <col min="13087" max="13104" width="2.625" style="1" customWidth="1"/>
    <col min="13105" max="13105" width="5.625" style="1" customWidth="1"/>
    <col min="13106" max="13120" width="2.625" style="1" customWidth="1"/>
    <col min="13121" max="13312" width="9" style="1"/>
    <col min="13313" max="13332" width="4.375" style="1" customWidth="1"/>
    <col min="13333" max="13333" width="2.625" style="1" customWidth="1"/>
    <col min="13334" max="13342" width="4.375" style="1" customWidth="1"/>
    <col min="13343" max="13360" width="2.625" style="1" customWidth="1"/>
    <col min="13361" max="13361" width="5.625" style="1" customWidth="1"/>
    <col min="13362" max="13376" width="2.625" style="1" customWidth="1"/>
    <col min="13377" max="13568" width="9" style="1"/>
    <col min="13569" max="13588" width="4.375" style="1" customWidth="1"/>
    <col min="13589" max="13589" width="2.625" style="1" customWidth="1"/>
    <col min="13590" max="13598" width="4.375" style="1" customWidth="1"/>
    <col min="13599" max="13616" width="2.625" style="1" customWidth="1"/>
    <col min="13617" max="13617" width="5.625" style="1" customWidth="1"/>
    <col min="13618" max="13632" width="2.625" style="1" customWidth="1"/>
    <col min="13633" max="13824" width="9" style="1"/>
    <col min="13825" max="13844" width="4.375" style="1" customWidth="1"/>
    <col min="13845" max="13845" width="2.625" style="1" customWidth="1"/>
    <col min="13846" max="13854" width="4.375" style="1" customWidth="1"/>
    <col min="13855" max="13872" width="2.625" style="1" customWidth="1"/>
    <col min="13873" max="13873" width="5.625" style="1" customWidth="1"/>
    <col min="13874" max="13888" width="2.625" style="1" customWidth="1"/>
    <col min="13889" max="14080" width="9" style="1"/>
    <col min="14081" max="14100" width="4.375" style="1" customWidth="1"/>
    <col min="14101" max="14101" width="2.625" style="1" customWidth="1"/>
    <col min="14102" max="14110" width="4.375" style="1" customWidth="1"/>
    <col min="14111" max="14128" width="2.625" style="1" customWidth="1"/>
    <col min="14129" max="14129" width="5.625" style="1" customWidth="1"/>
    <col min="14130" max="14144" width="2.625" style="1" customWidth="1"/>
    <col min="14145" max="14336" width="9" style="1"/>
    <col min="14337" max="14356" width="4.375" style="1" customWidth="1"/>
    <col min="14357" max="14357" width="2.625" style="1" customWidth="1"/>
    <col min="14358" max="14366" width="4.375" style="1" customWidth="1"/>
    <col min="14367" max="14384" width="2.625" style="1" customWidth="1"/>
    <col min="14385" max="14385" width="5.625" style="1" customWidth="1"/>
    <col min="14386" max="14400" width="2.625" style="1" customWidth="1"/>
    <col min="14401" max="14592" width="9" style="1"/>
    <col min="14593" max="14612" width="4.375" style="1" customWidth="1"/>
    <col min="14613" max="14613" width="2.625" style="1" customWidth="1"/>
    <col min="14614" max="14622" width="4.375" style="1" customWidth="1"/>
    <col min="14623" max="14640" width="2.625" style="1" customWidth="1"/>
    <col min="14641" max="14641" width="5.625" style="1" customWidth="1"/>
    <col min="14642" max="14656" width="2.625" style="1" customWidth="1"/>
    <col min="14657" max="14848" width="9" style="1"/>
    <col min="14849" max="14868" width="4.375" style="1" customWidth="1"/>
    <col min="14869" max="14869" width="2.625" style="1" customWidth="1"/>
    <col min="14870" max="14878" width="4.375" style="1" customWidth="1"/>
    <col min="14879" max="14896" width="2.625" style="1" customWidth="1"/>
    <col min="14897" max="14897" width="5.625" style="1" customWidth="1"/>
    <col min="14898" max="14912" width="2.625" style="1" customWidth="1"/>
    <col min="14913" max="15104" width="9" style="1"/>
    <col min="15105" max="15124" width="4.375" style="1" customWidth="1"/>
    <col min="15125" max="15125" width="2.625" style="1" customWidth="1"/>
    <col min="15126" max="15134" width="4.375" style="1" customWidth="1"/>
    <col min="15135" max="15152" width="2.625" style="1" customWidth="1"/>
    <col min="15153" max="15153" width="5.625" style="1" customWidth="1"/>
    <col min="15154" max="15168" width="2.625" style="1" customWidth="1"/>
    <col min="15169" max="15360" width="9" style="1"/>
    <col min="15361" max="15380" width="4.375" style="1" customWidth="1"/>
    <col min="15381" max="15381" width="2.625" style="1" customWidth="1"/>
    <col min="15382" max="15390" width="4.375" style="1" customWidth="1"/>
    <col min="15391" max="15408" width="2.625" style="1" customWidth="1"/>
    <col min="15409" max="15409" width="5.625" style="1" customWidth="1"/>
    <col min="15410" max="15424" width="2.625" style="1" customWidth="1"/>
    <col min="15425" max="15616" width="9" style="1"/>
    <col min="15617" max="15636" width="4.375" style="1" customWidth="1"/>
    <col min="15637" max="15637" width="2.625" style="1" customWidth="1"/>
    <col min="15638" max="15646" width="4.375" style="1" customWidth="1"/>
    <col min="15647" max="15664" width="2.625" style="1" customWidth="1"/>
    <col min="15665" max="15665" width="5.625" style="1" customWidth="1"/>
    <col min="15666" max="15680" width="2.625" style="1" customWidth="1"/>
    <col min="15681" max="15872" width="9" style="1"/>
    <col min="15873" max="15892" width="4.375" style="1" customWidth="1"/>
    <col min="15893" max="15893" width="2.625" style="1" customWidth="1"/>
    <col min="15894" max="15902" width="4.375" style="1" customWidth="1"/>
    <col min="15903" max="15920" width="2.625" style="1" customWidth="1"/>
    <col min="15921" max="15921" width="5.625" style="1" customWidth="1"/>
    <col min="15922" max="15936" width="2.625" style="1" customWidth="1"/>
    <col min="15937" max="16128" width="9" style="1"/>
    <col min="16129" max="16148" width="4.375" style="1" customWidth="1"/>
    <col min="16149" max="16149" width="2.625" style="1" customWidth="1"/>
    <col min="16150" max="16158" width="4.375" style="1" customWidth="1"/>
    <col min="16159" max="16176" width="2.625" style="1" customWidth="1"/>
    <col min="16177" max="16177" width="5.625" style="1" customWidth="1"/>
    <col min="16178" max="16192" width="2.625" style="1" customWidth="1"/>
    <col min="16193" max="16384" width="9" style="1"/>
  </cols>
  <sheetData>
    <row r="1" spans="1:36" ht="27.75" hidden="1" customHeight="1">
      <c r="A1" s="1">
        <f>+H11</f>
        <v>0</v>
      </c>
      <c r="B1" s="1" t="str">
        <f>+H15</f>
        <v>知事</v>
      </c>
      <c r="C1" s="1">
        <f>+M15</f>
        <v>0</v>
      </c>
    </row>
    <row r="2" spans="1:36" ht="15" customHeight="1">
      <c r="A2" s="3"/>
      <c r="B2" s="3"/>
      <c r="C2" s="3"/>
      <c r="D2" s="3"/>
      <c r="E2" s="3"/>
      <c r="F2" s="3"/>
      <c r="G2" s="3"/>
    </row>
    <row r="3" spans="1:36" ht="15" customHeight="1">
      <c r="A3" s="3" t="s">
        <v>603</v>
      </c>
      <c r="B3" s="3"/>
      <c r="C3" s="3"/>
      <c r="D3" s="3"/>
      <c r="E3" s="3"/>
      <c r="F3" s="3"/>
      <c r="G3" s="3"/>
    </row>
    <row r="4" spans="1:36" ht="15" customHeight="1">
      <c r="A4" s="3"/>
      <c r="B4" s="3"/>
      <c r="C4" s="3"/>
      <c r="D4" s="3"/>
      <c r="E4" s="3"/>
      <c r="F4" s="3"/>
      <c r="G4" s="3"/>
      <c r="Q4"/>
    </row>
    <row r="5" spans="1:36" ht="15" customHeight="1">
      <c r="A5" s="3"/>
      <c r="B5" s="3"/>
      <c r="C5" s="3"/>
      <c r="D5" s="3"/>
      <c r="E5" s="3"/>
      <c r="F5" s="3"/>
      <c r="G5" s="3"/>
    </row>
    <row r="6" spans="1:36" ht="15" customHeight="1">
      <c r="A6" s="3"/>
      <c r="B6" s="266" t="s">
        <v>732</v>
      </c>
      <c r="C6" s="266"/>
      <c r="D6" s="266"/>
      <c r="E6" s="266"/>
      <c r="F6" s="266"/>
      <c r="G6" s="266"/>
      <c r="H6" s="266"/>
      <c r="I6" s="266"/>
      <c r="J6" s="266"/>
      <c r="K6" s="2" t="s">
        <v>0</v>
      </c>
    </row>
    <row r="7" spans="1:36" ht="15" customHeight="1">
      <c r="A7" s="4"/>
      <c r="B7" s="4"/>
      <c r="C7" s="4"/>
      <c r="D7" s="4"/>
      <c r="E7" s="4"/>
      <c r="F7" s="4"/>
      <c r="G7" s="4"/>
      <c r="H7" s="4"/>
      <c r="I7" s="4"/>
      <c r="J7" s="4"/>
      <c r="K7" s="4"/>
      <c r="L7" s="4"/>
      <c r="M7" s="4"/>
      <c r="N7" s="4"/>
      <c r="O7" s="4"/>
      <c r="P7" s="4"/>
      <c r="Q7" s="4"/>
      <c r="S7" s="3"/>
    </row>
    <row r="8" spans="1:36" ht="15" customHeight="1">
      <c r="A8" s="3"/>
      <c r="B8" s="5"/>
      <c r="C8" s="3"/>
      <c r="D8" s="3"/>
      <c r="E8" s="3"/>
      <c r="F8" s="3"/>
      <c r="G8" s="3"/>
    </row>
    <row r="9" spans="1:36" ht="15" customHeight="1">
      <c r="A9" s="3"/>
      <c r="B9" s="6"/>
      <c r="C9" s="263" t="s">
        <v>1</v>
      </c>
      <c r="D9" s="263"/>
      <c r="E9" s="263"/>
      <c r="F9" s="263"/>
      <c r="G9" s="7" t="s">
        <v>2</v>
      </c>
      <c r="H9" s="262"/>
      <c r="I9" s="262"/>
      <c r="J9" s="262"/>
      <c r="K9" s="262"/>
      <c r="L9" s="262"/>
      <c r="M9" s="262"/>
      <c r="N9" s="262"/>
      <c r="O9" s="262"/>
      <c r="P9" s="262"/>
      <c r="Q9" s="262"/>
      <c r="R9" s="262"/>
      <c r="S9" s="262"/>
      <c r="T9" s="8"/>
      <c r="V9" s="258"/>
      <c r="W9" s="258"/>
      <c r="X9" s="258"/>
      <c r="Y9" s="258"/>
      <c r="Z9" s="258"/>
      <c r="AA9" s="258"/>
      <c r="AB9" s="258"/>
      <c r="AC9" s="258"/>
      <c r="AD9" s="258"/>
      <c r="AE9" s="258"/>
      <c r="AF9" s="258"/>
      <c r="AG9" s="258"/>
      <c r="AH9" s="258"/>
      <c r="AI9" s="258"/>
      <c r="AJ9" s="258"/>
    </row>
    <row r="10" spans="1:36" ht="15" customHeight="1">
      <c r="A10" s="3"/>
      <c r="B10" s="9"/>
      <c r="C10" s="263"/>
      <c r="D10" s="263"/>
      <c r="E10" s="263"/>
      <c r="F10" s="263"/>
      <c r="G10" s="6"/>
      <c r="H10" s="262"/>
      <c r="I10" s="262"/>
      <c r="J10" s="262"/>
      <c r="K10" s="262"/>
      <c r="L10" s="262"/>
      <c r="M10" s="262"/>
      <c r="N10" s="262"/>
      <c r="O10" s="262"/>
      <c r="P10" s="262"/>
      <c r="Q10" s="262"/>
      <c r="R10" s="262"/>
      <c r="S10" s="262"/>
      <c r="T10" s="8"/>
      <c r="V10" s="258"/>
      <c r="W10" s="258"/>
      <c r="X10" s="258"/>
      <c r="Y10" s="258"/>
      <c r="Z10" s="258"/>
      <c r="AA10" s="258"/>
      <c r="AB10" s="258"/>
      <c r="AC10" s="258"/>
      <c r="AD10" s="258"/>
      <c r="AE10" s="258"/>
      <c r="AF10" s="258"/>
      <c r="AG10" s="258"/>
      <c r="AH10" s="258"/>
      <c r="AI10" s="258"/>
      <c r="AJ10" s="258"/>
    </row>
    <row r="11" spans="1:36" ht="15" customHeight="1">
      <c r="A11" s="3"/>
      <c r="B11" s="6"/>
      <c r="C11" s="263" t="s">
        <v>335</v>
      </c>
      <c r="D11" s="263"/>
      <c r="E11" s="263"/>
      <c r="F11" s="263"/>
      <c r="G11" s="7" t="s">
        <v>2</v>
      </c>
      <c r="H11" s="262"/>
      <c r="I11" s="262"/>
      <c r="J11" s="262"/>
      <c r="K11" s="262"/>
      <c r="L11" s="262"/>
      <c r="M11" s="262"/>
      <c r="N11" s="262"/>
      <c r="O11" s="262"/>
      <c r="P11" s="262"/>
      <c r="Q11" s="262"/>
      <c r="R11" s="262"/>
      <c r="S11" s="262"/>
      <c r="T11" s="8"/>
      <c r="V11" s="258"/>
      <c r="W11" s="258"/>
      <c r="X11" s="258"/>
      <c r="Y11" s="258"/>
      <c r="Z11" s="258"/>
      <c r="AA11" s="258"/>
      <c r="AB11" s="258"/>
      <c r="AC11" s="258"/>
      <c r="AD11" s="258"/>
      <c r="AE11" s="258"/>
      <c r="AF11" s="258"/>
      <c r="AG11" s="258"/>
      <c r="AH11" s="258"/>
      <c r="AI11" s="258"/>
      <c r="AJ11" s="258"/>
    </row>
    <row r="12" spans="1:36" ht="15" customHeight="1">
      <c r="A12" s="3"/>
      <c r="B12" s="10"/>
      <c r="C12" s="263"/>
      <c r="D12" s="263"/>
      <c r="E12" s="263"/>
      <c r="F12" s="263"/>
      <c r="G12" s="6"/>
      <c r="H12" s="262"/>
      <c r="I12" s="262"/>
      <c r="J12" s="262"/>
      <c r="K12" s="262"/>
      <c r="L12" s="262"/>
      <c r="M12" s="262"/>
      <c r="N12" s="262"/>
      <c r="O12" s="262"/>
      <c r="P12" s="262"/>
      <c r="Q12" s="262"/>
      <c r="R12" s="262"/>
      <c r="S12" s="262"/>
      <c r="T12" s="8"/>
      <c r="V12" s="258"/>
      <c r="W12" s="258"/>
      <c r="X12" s="258"/>
      <c r="Y12" s="258"/>
      <c r="Z12" s="258"/>
      <c r="AA12" s="258"/>
      <c r="AB12" s="258"/>
      <c r="AC12" s="258"/>
      <c r="AD12" s="258"/>
      <c r="AE12" s="258"/>
      <c r="AF12" s="258"/>
      <c r="AG12" s="258"/>
      <c r="AH12" s="258"/>
      <c r="AI12" s="258"/>
      <c r="AJ12" s="258"/>
    </row>
    <row r="13" spans="1:36" ht="15" customHeight="1">
      <c r="A13" s="3"/>
      <c r="B13" s="6"/>
      <c r="C13" s="263" t="s">
        <v>334</v>
      </c>
      <c r="D13" s="263"/>
      <c r="E13" s="263"/>
      <c r="F13" s="263"/>
      <c r="G13" s="7" t="s">
        <v>2</v>
      </c>
      <c r="H13" s="262"/>
      <c r="I13" s="262"/>
      <c r="J13" s="262"/>
      <c r="K13" s="262"/>
      <c r="L13" s="262"/>
      <c r="M13" s="262"/>
      <c r="N13" s="262"/>
      <c r="O13" s="262"/>
      <c r="P13" s="262"/>
      <c r="Q13" s="262"/>
      <c r="R13" s="262"/>
      <c r="S13" s="262"/>
      <c r="T13" s="11"/>
      <c r="V13" s="258"/>
      <c r="W13" s="258"/>
      <c r="X13" s="258"/>
      <c r="Y13" s="258"/>
      <c r="Z13" s="258"/>
      <c r="AA13" s="258"/>
      <c r="AB13" s="258"/>
      <c r="AC13" s="258"/>
      <c r="AD13" s="258"/>
      <c r="AE13" s="258"/>
      <c r="AF13" s="258"/>
      <c r="AG13" s="258"/>
      <c r="AH13" s="258"/>
      <c r="AI13" s="258"/>
      <c r="AJ13" s="258"/>
    </row>
    <row r="14" spans="1:36" ht="15" customHeight="1">
      <c r="A14" s="3"/>
      <c r="B14" s="10"/>
      <c r="C14" s="263"/>
      <c r="D14" s="263"/>
      <c r="E14" s="263"/>
      <c r="F14" s="263"/>
      <c r="G14" s="6"/>
      <c r="H14" s="8"/>
      <c r="I14" s="8"/>
      <c r="J14" s="8"/>
      <c r="K14" s="8"/>
      <c r="L14" s="8"/>
      <c r="M14" s="8"/>
      <c r="N14" s="8"/>
      <c r="O14" s="8"/>
      <c r="P14" s="8"/>
      <c r="Q14" s="8"/>
      <c r="R14" s="8"/>
      <c r="S14" s="8"/>
      <c r="T14" s="12"/>
      <c r="V14" s="13"/>
    </row>
    <row r="15" spans="1:36" ht="15" customHeight="1">
      <c r="A15" s="3"/>
      <c r="B15" s="6"/>
      <c r="C15" s="263" t="s">
        <v>336</v>
      </c>
      <c r="D15" s="263"/>
      <c r="E15" s="263"/>
      <c r="F15" s="263"/>
      <c r="G15" s="7" t="s">
        <v>3</v>
      </c>
      <c r="H15" s="264" t="s">
        <v>4</v>
      </c>
      <c r="I15" s="264"/>
      <c r="J15" s="265" t="s">
        <v>5</v>
      </c>
      <c r="K15" s="265"/>
      <c r="L15" s="14"/>
      <c r="M15" s="264"/>
      <c r="N15" s="264"/>
      <c r="O15" s="264"/>
      <c r="P15" s="8" t="s">
        <v>6</v>
      </c>
      <c r="Q15" s="8"/>
      <c r="R15" s="8"/>
      <c r="S15" s="8"/>
      <c r="T15" s="8"/>
      <c r="V15" s="15" t="s">
        <v>7</v>
      </c>
      <c r="W15" s="16"/>
      <c r="X15" s="15" t="s">
        <v>5</v>
      </c>
      <c r="Y15" s="16"/>
      <c r="Z15" s="17">
        <v>17</v>
      </c>
      <c r="AA15" s="255">
        <v>12345</v>
      </c>
      <c r="AB15" s="255"/>
      <c r="AC15" s="255"/>
      <c r="AD15" s="18" t="s">
        <v>6</v>
      </c>
    </row>
    <row r="16" spans="1:36" ht="15" customHeight="1">
      <c r="A16" s="3"/>
      <c r="B16" s="19"/>
      <c r="C16" s="256"/>
      <c r="D16" s="256"/>
      <c r="E16" s="256"/>
      <c r="F16" s="256"/>
      <c r="G16" s="3"/>
      <c r="V16" s="15" t="s">
        <v>4</v>
      </c>
      <c r="W16" s="16"/>
      <c r="X16" s="15" t="s">
        <v>8</v>
      </c>
      <c r="Y16" s="16"/>
      <c r="Z16" s="20"/>
      <c r="AA16" s="20"/>
      <c r="AB16" s="20"/>
    </row>
    <row r="17" spans="1:36" ht="15" customHeight="1">
      <c r="A17" s="3"/>
      <c r="B17" s="3"/>
      <c r="C17" s="3"/>
      <c r="D17" s="3"/>
      <c r="E17" s="3"/>
      <c r="F17" s="3"/>
      <c r="G17" s="3"/>
      <c r="V17" s="257"/>
      <c r="W17" s="257"/>
      <c r="X17" s="21"/>
      <c r="Y17" s="13"/>
      <c r="Z17" s="13"/>
      <c r="AA17" s="13"/>
      <c r="AB17" s="13"/>
    </row>
    <row r="18" spans="1:36" ht="15" customHeight="1">
      <c r="A18" s="3"/>
      <c r="B18" s="3"/>
      <c r="C18" s="19"/>
      <c r="D18" s="19"/>
      <c r="E18" s="19"/>
      <c r="F18" s="19"/>
      <c r="G18" s="3"/>
      <c r="V18" s="258"/>
      <c r="W18" s="258"/>
      <c r="X18" s="258"/>
      <c r="Y18" s="258"/>
      <c r="Z18" s="258"/>
      <c r="AA18" s="258"/>
      <c r="AB18" s="258"/>
      <c r="AC18" s="258"/>
      <c r="AD18" s="258"/>
      <c r="AE18" s="258"/>
      <c r="AF18" s="258"/>
      <c r="AG18" s="258"/>
      <c r="AH18" s="258"/>
      <c r="AI18" s="258"/>
      <c r="AJ18" s="258"/>
    </row>
    <row r="19" spans="1:36" ht="90" customHeight="1">
      <c r="A19" s="22"/>
      <c r="B19" s="259" t="s">
        <v>9</v>
      </c>
      <c r="C19" s="259"/>
      <c r="D19" s="259"/>
      <c r="E19" s="259"/>
      <c r="F19" s="259"/>
      <c r="G19" s="259"/>
      <c r="H19" s="259"/>
      <c r="I19" s="259"/>
      <c r="J19" s="259"/>
      <c r="K19" s="259"/>
      <c r="L19" s="259"/>
      <c r="M19" s="259"/>
      <c r="N19" s="259"/>
      <c r="O19" s="259"/>
      <c r="P19" s="259"/>
      <c r="Q19" s="259"/>
      <c r="R19" s="259"/>
      <c r="S19" s="259"/>
      <c r="T19" s="22"/>
      <c r="V19" s="23"/>
      <c r="W19" s="23"/>
      <c r="X19" s="23"/>
      <c r="Y19" s="23"/>
      <c r="Z19" s="13"/>
      <c r="AA19" s="13"/>
      <c r="AB19" s="13"/>
    </row>
    <row r="20" spans="1:36" ht="15" customHeight="1">
      <c r="A20" s="3"/>
      <c r="B20" s="3"/>
      <c r="C20" s="3"/>
      <c r="D20" s="3"/>
      <c r="E20" s="3"/>
      <c r="F20" s="3"/>
      <c r="G20" s="3"/>
    </row>
    <row r="21" spans="1:36" ht="15" customHeight="1">
      <c r="A21" s="24"/>
      <c r="B21" s="3"/>
      <c r="C21" s="3"/>
      <c r="D21" s="3"/>
      <c r="E21" s="3"/>
      <c r="F21" s="3"/>
      <c r="G21" s="3"/>
      <c r="J21" s="5" t="s">
        <v>10</v>
      </c>
    </row>
    <row r="22" spans="1:36" ht="15" customHeight="1">
      <c r="A22" s="3"/>
      <c r="B22" s="3"/>
      <c r="C22" s="5"/>
      <c r="D22" s="3"/>
      <c r="E22" s="3"/>
      <c r="F22" s="3"/>
      <c r="G22" s="3"/>
    </row>
    <row r="23" spans="1:36" ht="15" customHeight="1">
      <c r="A23" s="3"/>
      <c r="B23" s="3"/>
      <c r="C23" s="5"/>
      <c r="D23" s="3"/>
      <c r="E23" s="3"/>
      <c r="F23" s="3"/>
      <c r="G23" s="3"/>
    </row>
    <row r="24" spans="1:36" ht="15" customHeight="1">
      <c r="A24" s="3"/>
      <c r="B24" s="25"/>
      <c r="C24" s="260" t="s">
        <v>11</v>
      </c>
      <c r="D24" s="260"/>
      <c r="E24" s="260"/>
      <c r="F24" s="7" t="s">
        <v>12</v>
      </c>
      <c r="G24" s="261" t="s">
        <v>13</v>
      </c>
      <c r="H24" s="261"/>
      <c r="I24" s="261"/>
      <c r="J24" s="261"/>
      <c r="K24" s="261"/>
      <c r="L24" s="261"/>
      <c r="M24" s="261"/>
      <c r="N24" s="261"/>
      <c r="O24" s="261"/>
      <c r="P24" s="261"/>
      <c r="Q24" s="261"/>
      <c r="R24" s="261"/>
      <c r="S24" s="261"/>
      <c r="T24" s="26"/>
    </row>
    <row r="25" spans="1:36" ht="15" customHeight="1">
      <c r="A25" s="3"/>
      <c r="B25" s="27"/>
      <c r="C25" s="28"/>
      <c r="D25" s="10"/>
      <c r="E25" s="10"/>
      <c r="F25" s="6"/>
      <c r="G25" s="8"/>
      <c r="H25" s="12"/>
      <c r="I25" s="12"/>
      <c r="J25" s="12"/>
      <c r="K25" s="12"/>
      <c r="L25" s="12"/>
      <c r="M25" s="12"/>
      <c r="N25" s="12"/>
      <c r="O25" s="12"/>
      <c r="P25" s="12"/>
      <c r="Q25" s="12"/>
      <c r="R25" s="12"/>
      <c r="S25" s="12"/>
      <c r="T25" s="12"/>
    </row>
    <row r="26" spans="1:36" ht="18" customHeight="1">
      <c r="A26" s="252" t="s">
        <v>14</v>
      </c>
      <c r="B26" s="252"/>
      <c r="C26" s="253" t="s">
        <v>15</v>
      </c>
      <c r="D26" s="253"/>
      <c r="E26" s="253"/>
      <c r="F26" s="29" t="s">
        <v>16</v>
      </c>
      <c r="G26" s="254"/>
      <c r="H26" s="254"/>
      <c r="I26" s="254"/>
      <c r="J26" s="254"/>
      <c r="K26" s="254"/>
      <c r="L26" s="254"/>
      <c r="M26" s="254"/>
      <c r="N26" s="254"/>
      <c r="O26" s="254"/>
      <c r="P26" s="254"/>
      <c r="Q26" s="254"/>
      <c r="R26" s="254"/>
      <c r="S26" s="254"/>
      <c r="T26" s="8"/>
    </row>
    <row r="27" spans="1:36" ht="18" customHeight="1">
      <c r="A27" s="252"/>
      <c r="B27" s="252"/>
      <c r="C27" s="253" t="s">
        <v>17</v>
      </c>
      <c r="D27" s="253"/>
      <c r="E27" s="253"/>
      <c r="F27" s="29" t="s">
        <v>16</v>
      </c>
      <c r="G27" s="254"/>
      <c r="H27" s="254"/>
      <c r="I27" s="254"/>
      <c r="J27" s="254"/>
      <c r="K27" s="254"/>
      <c r="L27" s="254"/>
      <c r="M27" s="254"/>
      <c r="N27" s="254"/>
      <c r="O27" s="254"/>
      <c r="P27" s="254"/>
      <c r="Q27" s="254"/>
      <c r="R27" s="254"/>
      <c r="S27" s="254"/>
      <c r="T27" s="8"/>
    </row>
    <row r="28" spans="1:36" ht="18" customHeight="1">
      <c r="A28" s="30"/>
      <c r="B28" s="30"/>
      <c r="C28" s="30"/>
      <c r="D28" s="30"/>
      <c r="E28" s="30"/>
      <c r="F28" s="30"/>
      <c r="G28" s="31"/>
      <c r="H28" s="31"/>
      <c r="I28" s="31"/>
      <c r="J28" s="31"/>
      <c r="K28" s="31"/>
      <c r="L28" s="31"/>
      <c r="M28" s="31"/>
      <c r="N28" s="31"/>
      <c r="O28" s="31"/>
      <c r="P28" s="31"/>
      <c r="Q28" s="31"/>
      <c r="R28" s="31"/>
      <c r="S28" s="31"/>
      <c r="T28" s="8"/>
    </row>
    <row r="29" spans="1:36" ht="18" customHeight="1">
      <c r="A29" s="252" t="s">
        <v>18</v>
      </c>
      <c r="B29" s="252"/>
      <c r="C29" s="253" t="s">
        <v>15</v>
      </c>
      <c r="D29" s="253"/>
      <c r="E29" s="253"/>
      <c r="F29" s="29" t="s">
        <v>16</v>
      </c>
      <c r="G29" s="254"/>
      <c r="H29" s="254"/>
      <c r="I29" s="254"/>
      <c r="J29" s="254"/>
      <c r="K29" s="254"/>
      <c r="L29" s="254"/>
      <c r="M29" s="254"/>
      <c r="N29" s="254"/>
      <c r="O29" s="254"/>
      <c r="P29" s="254"/>
      <c r="Q29" s="254"/>
      <c r="R29" s="254"/>
      <c r="S29" s="254"/>
    </row>
    <row r="30" spans="1:36" ht="18" customHeight="1">
      <c r="A30" s="252"/>
      <c r="B30" s="252"/>
      <c r="C30" s="253" t="s">
        <v>17</v>
      </c>
      <c r="D30" s="253"/>
      <c r="E30" s="253"/>
      <c r="F30" s="29" t="s">
        <v>16</v>
      </c>
      <c r="G30" s="254"/>
      <c r="H30" s="254"/>
      <c r="I30" s="254"/>
      <c r="J30" s="254"/>
      <c r="K30" s="254"/>
      <c r="L30" s="254"/>
      <c r="M30" s="254"/>
      <c r="N30" s="254"/>
      <c r="O30" s="254"/>
      <c r="P30" s="254"/>
      <c r="Q30" s="254"/>
      <c r="R30" s="254"/>
      <c r="S30" s="254"/>
    </row>
    <row r="31" spans="1:36" ht="18" customHeight="1">
      <c r="A31" s="30"/>
      <c r="B31" s="2"/>
      <c r="C31" s="32"/>
      <c r="D31" s="30"/>
      <c r="E31" s="30"/>
      <c r="F31" s="30"/>
      <c r="G31" s="32"/>
      <c r="H31" s="33"/>
      <c r="I31" s="33"/>
      <c r="J31" s="33"/>
      <c r="K31" s="33"/>
      <c r="L31" s="32"/>
      <c r="M31" s="33"/>
      <c r="N31" s="33"/>
      <c r="O31" s="33"/>
      <c r="P31" s="33"/>
      <c r="Q31" s="33"/>
      <c r="R31" s="33"/>
      <c r="S31" s="33"/>
    </row>
    <row r="32" spans="1:36" ht="18" customHeight="1">
      <c r="A32" s="252" t="s">
        <v>19</v>
      </c>
      <c r="B32" s="252"/>
      <c r="C32" s="253" t="s">
        <v>15</v>
      </c>
      <c r="D32" s="253"/>
      <c r="E32" s="253"/>
      <c r="F32" s="29" t="s">
        <v>16</v>
      </c>
      <c r="G32" s="254"/>
      <c r="H32" s="254"/>
      <c r="I32" s="254"/>
      <c r="J32" s="254"/>
      <c r="K32" s="254"/>
      <c r="L32" s="254"/>
      <c r="M32" s="254"/>
      <c r="N32" s="254"/>
      <c r="O32" s="254"/>
      <c r="P32" s="254"/>
      <c r="Q32" s="254"/>
      <c r="R32" s="254"/>
      <c r="S32" s="254"/>
    </row>
    <row r="33" spans="1:19" ht="18" customHeight="1">
      <c r="A33" s="252"/>
      <c r="B33" s="252"/>
      <c r="C33" s="253" t="s">
        <v>17</v>
      </c>
      <c r="D33" s="253"/>
      <c r="E33" s="253"/>
      <c r="F33" s="29" t="s">
        <v>16</v>
      </c>
      <c r="G33" s="254"/>
      <c r="H33" s="254"/>
      <c r="I33" s="254"/>
      <c r="J33" s="254"/>
      <c r="K33" s="254"/>
      <c r="L33" s="254"/>
      <c r="M33" s="254"/>
      <c r="N33" s="254"/>
      <c r="O33" s="254"/>
      <c r="P33" s="254"/>
      <c r="Q33" s="254"/>
      <c r="R33" s="254"/>
      <c r="S33" s="254"/>
    </row>
    <row r="34" spans="1:19" ht="18" customHeight="1">
      <c r="A34" s="30"/>
      <c r="B34" s="2"/>
      <c r="C34" s="32"/>
      <c r="D34" s="30"/>
      <c r="E34" s="30"/>
      <c r="F34" s="30"/>
      <c r="G34" s="32"/>
      <c r="H34" s="33"/>
      <c r="I34" s="33"/>
      <c r="J34" s="33"/>
      <c r="K34" s="33"/>
      <c r="L34" s="32"/>
      <c r="M34" s="33"/>
      <c r="N34" s="33"/>
      <c r="O34" s="33"/>
      <c r="P34" s="33"/>
      <c r="Q34" s="33"/>
      <c r="R34" s="33"/>
      <c r="S34" s="33"/>
    </row>
    <row r="35" spans="1:19" ht="18" customHeight="1">
      <c r="A35" s="252" t="s">
        <v>20</v>
      </c>
      <c r="B35" s="252"/>
      <c r="C35" s="253" t="s">
        <v>15</v>
      </c>
      <c r="D35" s="253"/>
      <c r="E35" s="253"/>
      <c r="F35" s="29" t="s">
        <v>16</v>
      </c>
      <c r="G35" s="254"/>
      <c r="H35" s="254"/>
      <c r="I35" s="254"/>
      <c r="J35" s="254"/>
      <c r="K35" s="254"/>
      <c r="L35" s="254"/>
      <c r="M35" s="254"/>
      <c r="N35" s="254"/>
      <c r="O35" s="254"/>
      <c r="P35" s="254"/>
      <c r="Q35" s="254"/>
      <c r="R35" s="254"/>
      <c r="S35" s="254"/>
    </row>
    <row r="36" spans="1:19" ht="18" customHeight="1">
      <c r="A36" s="252"/>
      <c r="B36" s="252"/>
      <c r="C36" s="253" t="s">
        <v>17</v>
      </c>
      <c r="D36" s="253"/>
      <c r="E36" s="253"/>
      <c r="F36" s="29" t="s">
        <v>16</v>
      </c>
      <c r="G36" s="254"/>
      <c r="H36" s="254"/>
      <c r="I36" s="254"/>
      <c r="J36" s="254"/>
      <c r="K36" s="254"/>
      <c r="L36" s="254"/>
      <c r="M36" s="254"/>
      <c r="N36" s="254"/>
      <c r="O36" s="254"/>
      <c r="P36" s="254"/>
      <c r="Q36" s="254"/>
      <c r="R36" s="254"/>
      <c r="S36" s="254"/>
    </row>
    <row r="37" spans="1:19" ht="18" customHeight="1">
      <c r="A37" s="30"/>
      <c r="B37" s="32"/>
      <c r="C37" s="32"/>
      <c r="D37" s="22"/>
      <c r="E37" s="22"/>
      <c r="F37" s="30"/>
      <c r="G37" s="32"/>
      <c r="H37" s="33"/>
      <c r="I37" s="33"/>
      <c r="J37" s="33"/>
      <c r="K37" s="33"/>
      <c r="L37" s="33"/>
      <c r="M37" s="33"/>
      <c r="N37" s="33"/>
      <c r="O37" s="33"/>
      <c r="P37" s="33"/>
      <c r="Q37" s="33"/>
      <c r="R37" s="33"/>
      <c r="S37" s="33"/>
    </row>
    <row r="38" spans="1:19" ht="18" customHeight="1">
      <c r="A38" s="252" t="s">
        <v>21</v>
      </c>
      <c r="B38" s="252"/>
      <c r="C38" s="253" t="s">
        <v>15</v>
      </c>
      <c r="D38" s="253"/>
      <c r="E38" s="253"/>
      <c r="F38" s="29" t="s">
        <v>16</v>
      </c>
      <c r="G38" s="254"/>
      <c r="H38" s="254"/>
      <c r="I38" s="254"/>
      <c r="J38" s="254"/>
      <c r="K38" s="254"/>
      <c r="L38" s="254"/>
      <c r="M38" s="254"/>
      <c r="N38" s="254"/>
      <c r="O38" s="254"/>
      <c r="P38" s="254"/>
      <c r="Q38" s="254"/>
      <c r="R38" s="254"/>
      <c r="S38" s="254"/>
    </row>
    <row r="39" spans="1:19" ht="18" customHeight="1">
      <c r="A39" s="252"/>
      <c r="B39" s="252"/>
      <c r="C39" s="253" t="s">
        <v>17</v>
      </c>
      <c r="D39" s="253"/>
      <c r="E39" s="253"/>
      <c r="F39" s="29" t="s">
        <v>16</v>
      </c>
      <c r="G39" s="254"/>
      <c r="H39" s="254"/>
      <c r="I39" s="254"/>
      <c r="J39" s="254"/>
      <c r="K39" s="254"/>
      <c r="L39" s="254"/>
      <c r="M39" s="254"/>
      <c r="N39" s="254"/>
      <c r="O39" s="254"/>
      <c r="P39" s="254"/>
      <c r="Q39" s="254"/>
      <c r="R39" s="254"/>
      <c r="S39" s="254"/>
    </row>
    <row r="40" spans="1:19" ht="15" customHeight="1">
      <c r="A40" s="19"/>
      <c r="B40" s="19"/>
      <c r="C40" s="10"/>
      <c r="D40" s="10"/>
      <c r="E40" s="10"/>
      <c r="F40" s="7"/>
      <c r="G40" s="14"/>
      <c r="H40" s="14"/>
      <c r="I40" s="14"/>
      <c r="J40" s="14"/>
      <c r="K40" s="14"/>
      <c r="L40" s="14"/>
      <c r="M40" s="14"/>
      <c r="N40" s="14"/>
      <c r="O40" s="14"/>
      <c r="P40" s="14"/>
      <c r="Q40" s="14"/>
      <c r="R40" s="14"/>
      <c r="S40" s="14"/>
    </row>
    <row r="42" spans="1:19">
      <c r="A42" s="1" t="s">
        <v>22</v>
      </c>
    </row>
    <row r="43" spans="1:19">
      <c r="A43" s="1" t="s">
        <v>23</v>
      </c>
    </row>
    <row r="44" spans="1:19">
      <c r="A44" s="1" t="s">
        <v>24</v>
      </c>
    </row>
  </sheetData>
  <sheetProtection formatColumns="0" formatRows="0" selectLockedCells="1"/>
  <mergeCells count="48">
    <mergeCell ref="B6:J6"/>
    <mergeCell ref="C9:F9"/>
    <mergeCell ref="H9:S10"/>
    <mergeCell ref="V9:AJ11"/>
    <mergeCell ref="C10:F10"/>
    <mergeCell ref="C11:F11"/>
    <mergeCell ref="H11:S12"/>
    <mergeCell ref="C12:F12"/>
    <mergeCell ref="V12:AJ13"/>
    <mergeCell ref="C13:F13"/>
    <mergeCell ref="C24:E24"/>
    <mergeCell ref="G24:S24"/>
    <mergeCell ref="H13:S13"/>
    <mergeCell ref="C14:F14"/>
    <mergeCell ref="C15:F15"/>
    <mergeCell ref="H15:I15"/>
    <mergeCell ref="J15:K15"/>
    <mergeCell ref="M15:O15"/>
    <mergeCell ref="AA15:AC15"/>
    <mergeCell ref="C16:F16"/>
    <mergeCell ref="V17:W17"/>
    <mergeCell ref="V18:AJ18"/>
    <mergeCell ref="B19:S19"/>
    <mergeCell ref="A29:B30"/>
    <mergeCell ref="C29:E29"/>
    <mergeCell ref="G29:S29"/>
    <mergeCell ref="C30:E30"/>
    <mergeCell ref="G30:S30"/>
    <mergeCell ref="A26:B27"/>
    <mergeCell ref="C26:E26"/>
    <mergeCell ref="G26:S26"/>
    <mergeCell ref="C27:E27"/>
    <mergeCell ref="G27:S27"/>
    <mergeCell ref="A35:B36"/>
    <mergeCell ref="C35:E35"/>
    <mergeCell ref="G35:S35"/>
    <mergeCell ref="C36:E36"/>
    <mergeCell ref="G36:S36"/>
    <mergeCell ref="A32:B33"/>
    <mergeCell ref="C32:E32"/>
    <mergeCell ref="G32:S32"/>
    <mergeCell ref="C33:E33"/>
    <mergeCell ref="G33:S33"/>
    <mergeCell ref="A38:B39"/>
    <mergeCell ref="C38:E38"/>
    <mergeCell ref="G38:S38"/>
    <mergeCell ref="C39:E39"/>
    <mergeCell ref="G39:S39"/>
  </mergeCells>
  <phoneticPr fontId="5"/>
  <dataValidations disablePrompts="1" count="2">
    <dataValidation type="list" allowBlank="1" showInputMessage="1" showErrorMessage="1" sqref="J15:K15 JF15:JG15 TB15:TC15 ACX15:ACY15 AMT15:AMU15 AWP15:AWQ15 BGL15:BGM15 BQH15:BQI15 CAD15:CAE15 CJZ15:CKA15 CTV15:CTW15 DDR15:DDS15 DNN15:DNO15 DXJ15:DXK15 EHF15:EHG15 ERB15:ERC15 FAX15:FAY15 FKT15:FKU15 FUP15:FUQ15 GEL15:GEM15 GOH15:GOI15 GYD15:GYE15 HHZ15:HIA15 HRV15:HRW15 IBR15:IBS15 ILN15:ILO15 IVJ15:IVK15 JFF15:JFG15 JPB15:JPC15 JYX15:JYY15 KIT15:KIU15 KSP15:KSQ15 LCL15:LCM15 LMH15:LMI15 LWD15:LWE15 MFZ15:MGA15 MPV15:MPW15 MZR15:MZS15 NJN15:NJO15 NTJ15:NTK15 ODF15:ODG15 ONB15:ONC15 OWX15:OWY15 PGT15:PGU15 PQP15:PQQ15 QAL15:QAM15 QKH15:QKI15 QUD15:QUE15 RDZ15:REA15 RNV15:RNW15 RXR15:RXS15 SHN15:SHO15 SRJ15:SRK15 TBF15:TBG15 TLB15:TLC15 TUX15:TUY15 UET15:UEU15 UOP15:UOQ15 UYL15:UYM15 VIH15:VII15 VSD15:VSE15 WBZ15:WCA15 WLV15:WLW15 WVR15:WVS15 J65551:K65551 JF65551:JG65551 TB65551:TC65551 ACX65551:ACY65551 AMT65551:AMU65551 AWP65551:AWQ65551 BGL65551:BGM65551 BQH65551:BQI65551 CAD65551:CAE65551 CJZ65551:CKA65551 CTV65551:CTW65551 DDR65551:DDS65551 DNN65551:DNO65551 DXJ65551:DXK65551 EHF65551:EHG65551 ERB65551:ERC65551 FAX65551:FAY65551 FKT65551:FKU65551 FUP65551:FUQ65551 GEL65551:GEM65551 GOH65551:GOI65551 GYD65551:GYE65551 HHZ65551:HIA65551 HRV65551:HRW65551 IBR65551:IBS65551 ILN65551:ILO65551 IVJ65551:IVK65551 JFF65551:JFG65551 JPB65551:JPC65551 JYX65551:JYY65551 KIT65551:KIU65551 KSP65551:KSQ65551 LCL65551:LCM65551 LMH65551:LMI65551 LWD65551:LWE65551 MFZ65551:MGA65551 MPV65551:MPW65551 MZR65551:MZS65551 NJN65551:NJO65551 NTJ65551:NTK65551 ODF65551:ODG65551 ONB65551:ONC65551 OWX65551:OWY65551 PGT65551:PGU65551 PQP65551:PQQ65551 QAL65551:QAM65551 QKH65551:QKI65551 QUD65551:QUE65551 RDZ65551:REA65551 RNV65551:RNW65551 RXR65551:RXS65551 SHN65551:SHO65551 SRJ65551:SRK65551 TBF65551:TBG65551 TLB65551:TLC65551 TUX65551:TUY65551 UET65551:UEU65551 UOP65551:UOQ65551 UYL65551:UYM65551 VIH65551:VII65551 VSD65551:VSE65551 WBZ65551:WCA65551 WLV65551:WLW65551 WVR65551:WVS65551 J131087:K131087 JF131087:JG131087 TB131087:TC131087 ACX131087:ACY131087 AMT131087:AMU131087 AWP131087:AWQ131087 BGL131087:BGM131087 BQH131087:BQI131087 CAD131087:CAE131087 CJZ131087:CKA131087 CTV131087:CTW131087 DDR131087:DDS131087 DNN131087:DNO131087 DXJ131087:DXK131087 EHF131087:EHG131087 ERB131087:ERC131087 FAX131087:FAY131087 FKT131087:FKU131087 FUP131087:FUQ131087 GEL131087:GEM131087 GOH131087:GOI131087 GYD131087:GYE131087 HHZ131087:HIA131087 HRV131087:HRW131087 IBR131087:IBS131087 ILN131087:ILO131087 IVJ131087:IVK131087 JFF131087:JFG131087 JPB131087:JPC131087 JYX131087:JYY131087 KIT131087:KIU131087 KSP131087:KSQ131087 LCL131087:LCM131087 LMH131087:LMI131087 LWD131087:LWE131087 MFZ131087:MGA131087 MPV131087:MPW131087 MZR131087:MZS131087 NJN131087:NJO131087 NTJ131087:NTK131087 ODF131087:ODG131087 ONB131087:ONC131087 OWX131087:OWY131087 PGT131087:PGU131087 PQP131087:PQQ131087 QAL131087:QAM131087 QKH131087:QKI131087 QUD131087:QUE131087 RDZ131087:REA131087 RNV131087:RNW131087 RXR131087:RXS131087 SHN131087:SHO131087 SRJ131087:SRK131087 TBF131087:TBG131087 TLB131087:TLC131087 TUX131087:TUY131087 UET131087:UEU131087 UOP131087:UOQ131087 UYL131087:UYM131087 VIH131087:VII131087 VSD131087:VSE131087 WBZ131087:WCA131087 WLV131087:WLW131087 WVR131087:WVS131087 J196623:K196623 JF196623:JG196623 TB196623:TC196623 ACX196623:ACY196623 AMT196623:AMU196623 AWP196623:AWQ196623 BGL196623:BGM196623 BQH196623:BQI196623 CAD196623:CAE196623 CJZ196623:CKA196623 CTV196623:CTW196623 DDR196623:DDS196623 DNN196623:DNO196623 DXJ196623:DXK196623 EHF196623:EHG196623 ERB196623:ERC196623 FAX196623:FAY196623 FKT196623:FKU196623 FUP196623:FUQ196623 GEL196623:GEM196623 GOH196623:GOI196623 GYD196623:GYE196623 HHZ196623:HIA196623 HRV196623:HRW196623 IBR196623:IBS196623 ILN196623:ILO196623 IVJ196623:IVK196623 JFF196623:JFG196623 JPB196623:JPC196623 JYX196623:JYY196623 KIT196623:KIU196623 KSP196623:KSQ196623 LCL196623:LCM196623 LMH196623:LMI196623 LWD196623:LWE196623 MFZ196623:MGA196623 MPV196623:MPW196623 MZR196623:MZS196623 NJN196623:NJO196623 NTJ196623:NTK196623 ODF196623:ODG196623 ONB196623:ONC196623 OWX196623:OWY196623 PGT196623:PGU196623 PQP196623:PQQ196623 QAL196623:QAM196623 QKH196623:QKI196623 QUD196623:QUE196623 RDZ196623:REA196623 RNV196623:RNW196623 RXR196623:RXS196623 SHN196623:SHO196623 SRJ196623:SRK196623 TBF196623:TBG196623 TLB196623:TLC196623 TUX196623:TUY196623 UET196623:UEU196623 UOP196623:UOQ196623 UYL196623:UYM196623 VIH196623:VII196623 VSD196623:VSE196623 WBZ196623:WCA196623 WLV196623:WLW196623 WVR196623:WVS196623 J262159:K262159 JF262159:JG262159 TB262159:TC262159 ACX262159:ACY262159 AMT262159:AMU262159 AWP262159:AWQ262159 BGL262159:BGM262159 BQH262159:BQI262159 CAD262159:CAE262159 CJZ262159:CKA262159 CTV262159:CTW262159 DDR262159:DDS262159 DNN262159:DNO262159 DXJ262159:DXK262159 EHF262159:EHG262159 ERB262159:ERC262159 FAX262159:FAY262159 FKT262159:FKU262159 FUP262159:FUQ262159 GEL262159:GEM262159 GOH262159:GOI262159 GYD262159:GYE262159 HHZ262159:HIA262159 HRV262159:HRW262159 IBR262159:IBS262159 ILN262159:ILO262159 IVJ262159:IVK262159 JFF262159:JFG262159 JPB262159:JPC262159 JYX262159:JYY262159 KIT262159:KIU262159 KSP262159:KSQ262159 LCL262159:LCM262159 LMH262159:LMI262159 LWD262159:LWE262159 MFZ262159:MGA262159 MPV262159:MPW262159 MZR262159:MZS262159 NJN262159:NJO262159 NTJ262159:NTK262159 ODF262159:ODG262159 ONB262159:ONC262159 OWX262159:OWY262159 PGT262159:PGU262159 PQP262159:PQQ262159 QAL262159:QAM262159 QKH262159:QKI262159 QUD262159:QUE262159 RDZ262159:REA262159 RNV262159:RNW262159 RXR262159:RXS262159 SHN262159:SHO262159 SRJ262159:SRK262159 TBF262159:TBG262159 TLB262159:TLC262159 TUX262159:TUY262159 UET262159:UEU262159 UOP262159:UOQ262159 UYL262159:UYM262159 VIH262159:VII262159 VSD262159:VSE262159 WBZ262159:WCA262159 WLV262159:WLW262159 WVR262159:WVS262159 J327695:K327695 JF327695:JG327695 TB327695:TC327695 ACX327695:ACY327695 AMT327695:AMU327695 AWP327695:AWQ327695 BGL327695:BGM327695 BQH327695:BQI327695 CAD327695:CAE327695 CJZ327695:CKA327695 CTV327695:CTW327695 DDR327695:DDS327695 DNN327695:DNO327695 DXJ327695:DXK327695 EHF327695:EHG327695 ERB327695:ERC327695 FAX327695:FAY327695 FKT327695:FKU327695 FUP327695:FUQ327695 GEL327695:GEM327695 GOH327695:GOI327695 GYD327695:GYE327695 HHZ327695:HIA327695 HRV327695:HRW327695 IBR327695:IBS327695 ILN327695:ILO327695 IVJ327695:IVK327695 JFF327695:JFG327695 JPB327695:JPC327695 JYX327695:JYY327695 KIT327695:KIU327695 KSP327695:KSQ327695 LCL327695:LCM327695 LMH327695:LMI327695 LWD327695:LWE327695 MFZ327695:MGA327695 MPV327695:MPW327695 MZR327695:MZS327695 NJN327695:NJO327695 NTJ327695:NTK327695 ODF327695:ODG327695 ONB327695:ONC327695 OWX327695:OWY327695 PGT327695:PGU327695 PQP327695:PQQ327695 QAL327695:QAM327695 QKH327695:QKI327695 QUD327695:QUE327695 RDZ327695:REA327695 RNV327695:RNW327695 RXR327695:RXS327695 SHN327695:SHO327695 SRJ327695:SRK327695 TBF327695:TBG327695 TLB327695:TLC327695 TUX327695:TUY327695 UET327695:UEU327695 UOP327695:UOQ327695 UYL327695:UYM327695 VIH327695:VII327695 VSD327695:VSE327695 WBZ327695:WCA327695 WLV327695:WLW327695 WVR327695:WVS327695 J393231:K393231 JF393231:JG393231 TB393231:TC393231 ACX393231:ACY393231 AMT393231:AMU393231 AWP393231:AWQ393231 BGL393231:BGM393231 BQH393231:BQI393231 CAD393231:CAE393231 CJZ393231:CKA393231 CTV393231:CTW393231 DDR393231:DDS393231 DNN393231:DNO393231 DXJ393231:DXK393231 EHF393231:EHG393231 ERB393231:ERC393231 FAX393231:FAY393231 FKT393231:FKU393231 FUP393231:FUQ393231 GEL393231:GEM393231 GOH393231:GOI393231 GYD393231:GYE393231 HHZ393231:HIA393231 HRV393231:HRW393231 IBR393231:IBS393231 ILN393231:ILO393231 IVJ393231:IVK393231 JFF393231:JFG393231 JPB393231:JPC393231 JYX393231:JYY393231 KIT393231:KIU393231 KSP393231:KSQ393231 LCL393231:LCM393231 LMH393231:LMI393231 LWD393231:LWE393231 MFZ393231:MGA393231 MPV393231:MPW393231 MZR393231:MZS393231 NJN393231:NJO393231 NTJ393231:NTK393231 ODF393231:ODG393231 ONB393231:ONC393231 OWX393231:OWY393231 PGT393231:PGU393231 PQP393231:PQQ393231 QAL393231:QAM393231 QKH393231:QKI393231 QUD393231:QUE393231 RDZ393231:REA393231 RNV393231:RNW393231 RXR393231:RXS393231 SHN393231:SHO393231 SRJ393231:SRK393231 TBF393231:TBG393231 TLB393231:TLC393231 TUX393231:TUY393231 UET393231:UEU393231 UOP393231:UOQ393231 UYL393231:UYM393231 VIH393231:VII393231 VSD393231:VSE393231 WBZ393231:WCA393231 WLV393231:WLW393231 WVR393231:WVS393231 J458767:K458767 JF458767:JG458767 TB458767:TC458767 ACX458767:ACY458767 AMT458767:AMU458767 AWP458767:AWQ458767 BGL458767:BGM458767 BQH458767:BQI458767 CAD458767:CAE458767 CJZ458767:CKA458767 CTV458767:CTW458767 DDR458767:DDS458767 DNN458767:DNO458767 DXJ458767:DXK458767 EHF458767:EHG458767 ERB458767:ERC458767 FAX458767:FAY458767 FKT458767:FKU458767 FUP458767:FUQ458767 GEL458767:GEM458767 GOH458767:GOI458767 GYD458767:GYE458767 HHZ458767:HIA458767 HRV458767:HRW458767 IBR458767:IBS458767 ILN458767:ILO458767 IVJ458767:IVK458767 JFF458767:JFG458767 JPB458767:JPC458767 JYX458767:JYY458767 KIT458767:KIU458767 KSP458767:KSQ458767 LCL458767:LCM458767 LMH458767:LMI458767 LWD458767:LWE458767 MFZ458767:MGA458767 MPV458767:MPW458767 MZR458767:MZS458767 NJN458767:NJO458767 NTJ458767:NTK458767 ODF458767:ODG458767 ONB458767:ONC458767 OWX458767:OWY458767 PGT458767:PGU458767 PQP458767:PQQ458767 QAL458767:QAM458767 QKH458767:QKI458767 QUD458767:QUE458767 RDZ458767:REA458767 RNV458767:RNW458767 RXR458767:RXS458767 SHN458767:SHO458767 SRJ458767:SRK458767 TBF458767:TBG458767 TLB458767:TLC458767 TUX458767:TUY458767 UET458767:UEU458767 UOP458767:UOQ458767 UYL458767:UYM458767 VIH458767:VII458767 VSD458767:VSE458767 WBZ458767:WCA458767 WLV458767:WLW458767 WVR458767:WVS458767 J524303:K524303 JF524303:JG524303 TB524303:TC524303 ACX524303:ACY524303 AMT524303:AMU524303 AWP524303:AWQ524303 BGL524303:BGM524303 BQH524303:BQI524303 CAD524303:CAE524303 CJZ524303:CKA524303 CTV524303:CTW524303 DDR524303:DDS524303 DNN524303:DNO524303 DXJ524303:DXK524303 EHF524303:EHG524303 ERB524303:ERC524303 FAX524303:FAY524303 FKT524303:FKU524303 FUP524303:FUQ524303 GEL524303:GEM524303 GOH524303:GOI524303 GYD524303:GYE524303 HHZ524303:HIA524303 HRV524303:HRW524303 IBR524303:IBS524303 ILN524303:ILO524303 IVJ524303:IVK524303 JFF524303:JFG524303 JPB524303:JPC524303 JYX524303:JYY524303 KIT524303:KIU524303 KSP524303:KSQ524303 LCL524303:LCM524303 LMH524303:LMI524303 LWD524303:LWE524303 MFZ524303:MGA524303 MPV524303:MPW524303 MZR524303:MZS524303 NJN524303:NJO524303 NTJ524303:NTK524303 ODF524303:ODG524303 ONB524303:ONC524303 OWX524303:OWY524303 PGT524303:PGU524303 PQP524303:PQQ524303 QAL524303:QAM524303 QKH524303:QKI524303 QUD524303:QUE524303 RDZ524303:REA524303 RNV524303:RNW524303 RXR524303:RXS524303 SHN524303:SHO524303 SRJ524303:SRK524303 TBF524303:TBG524303 TLB524303:TLC524303 TUX524303:TUY524303 UET524303:UEU524303 UOP524303:UOQ524303 UYL524303:UYM524303 VIH524303:VII524303 VSD524303:VSE524303 WBZ524303:WCA524303 WLV524303:WLW524303 WVR524303:WVS524303 J589839:K589839 JF589839:JG589839 TB589839:TC589839 ACX589839:ACY589839 AMT589839:AMU589839 AWP589839:AWQ589839 BGL589839:BGM589839 BQH589839:BQI589839 CAD589839:CAE589839 CJZ589839:CKA589839 CTV589839:CTW589839 DDR589839:DDS589839 DNN589839:DNO589839 DXJ589839:DXK589839 EHF589839:EHG589839 ERB589839:ERC589839 FAX589839:FAY589839 FKT589839:FKU589839 FUP589839:FUQ589839 GEL589839:GEM589839 GOH589839:GOI589839 GYD589839:GYE589839 HHZ589839:HIA589839 HRV589839:HRW589839 IBR589839:IBS589839 ILN589839:ILO589839 IVJ589839:IVK589839 JFF589839:JFG589839 JPB589839:JPC589839 JYX589839:JYY589839 KIT589839:KIU589839 KSP589839:KSQ589839 LCL589839:LCM589839 LMH589839:LMI589839 LWD589839:LWE589839 MFZ589839:MGA589839 MPV589839:MPW589839 MZR589839:MZS589839 NJN589839:NJO589839 NTJ589839:NTK589839 ODF589839:ODG589839 ONB589839:ONC589839 OWX589839:OWY589839 PGT589839:PGU589839 PQP589839:PQQ589839 QAL589839:QAM589839 QKH589839:QKI589839 QUD589839:QUE589839 RDZ589839:REA589839 RNV589839:RNW589839 RXR589839:RXS589839 SHN589839:SHO589839 SRJ589839:SRK589839 TBF589839:TBG589839 TLB589839:TLC589839 TUX589839:TUY589839 UET589839:UEU589839 UOP589839:UOQ589839 UYL589839:UYM589839 VIH589839:VII589839 VSD589839:VSE589839 WBZ589839:WCA589839 WLV589839:WLW589839 WVR589839:WVS589839 J655375:K655375 JF655375:JG655375 TB655375:TC655375 ACX655375:ACY655375 AMT655375:AMU655375 AWP655375:AWQ655375 BGL655375:BGM655375 BQH655375:BQI655375 CAD655375:CAE655375 CJZ655375:CKA655375 CTV655375:CTW655375 DDR655375:DDS655375 DNN655375:DNO655375 DXJ655375:DXK655375 EHF655375:EHG655375 ERB655375:ERC655375 FAX655375:FAY655375 FKT655375:FKU655375 FUP655375:FUQ655375 GEL655375:GEM655375 GOH655375:GOI655375 GYD655375:GYE655375 HHZ655375:HIA655375 HRV655375:HRW655375 IBR655375:IBS655375 ILN655375:ILO655375 IVJ655375:IVK655375 JFF655375:JFG655375 JPB655375:JPC655375 JYX655375:JYY655375 KIT655375:KIU655375 KSP655375:KSQ655375 LCL655375:LCM655375 LMH655375:LMI655375 LWD655375:LWE655375 MFZ655375:MGA655375 MPV655375:MPW655375 MZR655375:MZS655375 NJN655375:NJO655375 NTJ655375:NTK655375 ODF655375:ODG655375 ONB655375:ONC655375 OWX655375:OWY655375 PGT655375:PGU655375 PQP655375:PQQ655375 QAL655375:QAM655375 QKH655375:QKI655375 QUD655375:QUE655375 RDZ655375:REA655375 RNV655375:RNW655375 RXR655375:RXS655375 SHN655375:SHO655375 SRJ655375:SRK655375 TBF655375:TBG655375 TLB655375:TLC655375 TUX655375:TUY655375 UET655375:UEU655375 UOP655375:UOQ655375 UYL655375:UYM655375 VIH655375:VII655375 VSD655375:VSE655375 WBZ655375:WCA655375 WLV655375:WLW655375 WVR655375:WVS655375 J720911:K720911 JF720911:JG720911 TB720911:TC720911 ACX720911:ACY720911 AMT720911:AMU720911 AWP720911:AWQ720911 BGL720911:BGM720911 BQH720911:BQI720911 CAD720911:CAE720911 CJZ720911:CKA720911 CTV720911:CTW720911 DDR720911:DDS720911 DNN720911:DNO720911 DXJ720911:DXK720911 EHF720911:EHG720911 ERB720911:ERC720911 FAX720911:FAY720911 FKT720911:FKU720911 FUP720911:FUQ720911 GEL720911:GEM720911 GOH720911:GOI720911 GYD720911:GYE720911 HHZ720911:HIA720911 HRV720911:HRW720911 IBR720911:IBS720911 ILN720911:ILO720911 IVJ720911:IVK720911 JFF720911:JFG720911 JPB720911:JPC720911 JYX720911:JYY720911 KIT720911:KIU720911 KSP720911:KSQ720911 LCL720911:LCM720911 LMH720911:LMI720911 LWD720911:LWE720911 MFZ720911:MGA720911 MPV720911:MPW720911 MZR720911:MZS720911 NJN720911:NJO720911 NTJ720911:NTK720911 ODF720911:ODG720911 ONB720911:ONC720911 OWX720911:OWY720911 PGT720911:PGU720911 PQP720911:PQQ720911 QAL720911:QAM720911 QKH720911:QKI720911 QUD720911:QUE720911 RDZ720911:REA720911 RNV720911:RNW720911 RXR720911:RXS720911 SHN720911:SHO720911 SRJ720911:SRK720911 TBF720911:TBG720911 TLB720911:TLC720911 TUX720911:TUY720911 UET720911:UEU720911 UOP720911:UOQ720911 UYL720911:UYM720911 VIH720911:VII720911 VSD720911:VSE720911 WBZ720911:WCA720911 WLV720911:WLW720911 WVR720911:WVS720911 J786447:K786447 JF786447:JG786447 TB786447:TC786447 ACX786447:ACY786447 AMT786447:AMU786447 AWP786447:AWQ786447 BGL786447:BGM786447 BQH786447:BQI786447 CAD786447:CAE786447 CJZ786447:CKA786447 CTV786447:CTW786447 DDR786447:DDS786447 DNN786447:DNO786447 DXJ786447:DXK786447 EHF786447:EHG786447 ERB786447:ERC786447 FAX786447:FAY786447 FKT786447:FKU786447 FUP786447:FUQ786447 GEL786447:GEM786447 GOH786447:GOI786447 GYD786447:GYE786447 HHZ786447:HIA786447 HRV786447:HRW786447 IBR786447:IBS786447 ILN786447:ILO786447 IVJ786447:IVK786447 JFF786447:JFG786447 JPB786447:JPC786447 JYX786447:JYY786447 KIT786447:KIU786447 KSP786447:KSQ786447 LCL786447:LCM786447 LMH786447:LMI786447 LWD786447:LWE786447 MFZ786447:MGA786447 MPV786447:MPW786447 MZR786447:MZS786447 NJN786447:NJO786447 NTJ786447:NTK786447 ODF786447:ODG786447 ONB786447:ONC786447 OWX786447:OWY786447 PGT786447:PGU786447 PQP786447:PQQ786447 QAL786447:QAM786447 QKH786447:QKI786447 QUD786447:QUE786447 RDZ786447:REA786447 RNV786447:RNW786447 RXR786447:RXS786447 SHN786447:SHO786447 SRJ786447:SRK786447 TBF786447:TBG786447 TLB786447:TLC786447 TUX786447:TUY786447 UET786447:UEU786447 UOP786447:UOQ786447 UYL786447:UYM786447 VIH786447:VII786447 VSD786447:VSE786447 WBZ786447:WCA786447 WLV786447:WLW786447 WVR786447:WVS786447 J851983:K851983 JF851983:JG851983 TB851983:TC851983 ACX851983:ACY851983 AMT851983:AMU851983 AWP851983:AWQ851983 BGL851983:BGM851983 BQH851983:BQI851983 CAD851983:CAE851983 CJZ851983:CKA851983 CTV851983:CTW851983 DDR851983:DDS851983 DNN851983:DNO851983 DXJ851983:DXK851983 EHF851983:EHG851983 ERB851983:ERC851983 FAX851983:FAY851983 FKT851983:FKU851983 FUP851983:FUQ851983 GEL851983:GEM851983 GOH851983:GOI851983 GYD851983:GYE851983 HHZ851983:HIA851983 HRV851983:HRW851983 IBR851983:IBS851983 ILN851983:ILO851983 IVJ851983:IVK851983 JFF851983:JFG851983 JPB851983:JPC851983 JYX851983:JYY851983 KIT851983:KIU851983 KSP851983:KSQ851983 LCL851983:LCM851983 LMH851983:LMI851983 LWD851983:LWE851983 MFZ851983:MGA851983 MPV851983:MPW851983 MZR851983:MZS851983 NJN851983:NJO851983 NTJ851983:NTK851983 ODF851983:ODG851983 ONB851983:ONC851983 OWX851983:OWY851983 PGT851983:PGU851983 PQP851983:PQQ851983 QAL851983:QAM851983 QKH851983:QKI851983 QUD851983:QUE851983 RDZ851983:REA851983 RNV851983:RNW851983 RXR851983:RXS851983 SHN851983:SHO851983 SRJ851983:SRK851983 TBF851983:TBG851983 TLB851983:TLC851983 TUX851983:TUY851983 UET851983:UEU851983 UOP851983:UOQ851983 UYL851983:UYM851983 VIH851983:VII851983 VSD851983:VSE851983 WBZ851983:WCA851983 WLV851983:WLW851983 WVR851983:WVS851983 J917519:K917519 JF917519:JG917519 TB917519:TC917519 ACX917519:ACY917519 AMT917519:AMU917519 AWP917519:AWQ917519 BGL917519:BGM917519 BQH917519:BQI917519 CAD917519:CAE917519 CJZ917519:CKA917519 CTV917519:CTW917519 DDR917519:DDS917519 DNN917519:DNO917519 DXJ917519:DXK917519 EHF917519:EHG917519 ERB917519:ERC917519 FAX917519:FAY917519 FKT917519:FKU917519 FUP917519:FUQ917519 GEL917519:GEM917519 GOH917519:GOI917519 GYD917519:GYE917519 HHZ917519:HIA917519 HRV917519:HRW917519 IBR917519:IBS917519 ILN917519:ILO917519 IVJ917519:IVK917519 JFF917519:JFG917519 JPB917519:JPC917519 JYX917519:JYY917519 KIT917519:KIU917519 KSP917519:KSQ917519 LCL917519:LCM917519 LMH917519:LMI917519 LWD917519:LWE917519 MFZ917519:MGA917519 MPV917519:MPW917519 MZR917519:MZS917519 NJN917519:NJO917519 NTJ917519:NTK917519 ODF917519:ODG917519 ONB917519:ONC917519 OWX917519:OWY917519 PGT917519:PGU917519 PQP917519:PQQ917519 QAL917519:QAM917519 QKH917519:QKI917519 QUD917519:QUE917519 RDZ917519:REA917519 RNV917519:RNW917519 RXR917519:RXS917519 SHN917519:SHO917519 SRJ917519:SRK917519 TBF917519:TBG917519 TLB917519:TLC917519 TUX917519:TUY917519 UET917519:UEU917519 UOP917519:UOQ917519 UYL917519:UYM917519 VIH917519:VII917519 VSD917519:VSE917519 WBZ917519:WCA917519 WLV917519:WLW917519 WVR917519:WVS917519 J983055:K983055 JF983055:JG983055 TB983055:TC983055 ACX983055:ACY983055 AMT983055:AMU983055 AWP983055:AWQ983055 BGL983055:BGM983055 BQH983055:BQI983055 CAD983055:CAE983055 CJZ983055:CKA983055 CTV983055:CTW983055 DDR983055:DDS983055 DNN983055:DNO983055 DXJ983055:DXK983055 EHF983055:EHG983055 ERB983055:ERC983055 FAX983055:FAY983055 FKT983055:FKU983055 FUP983055:FUQ983055 GEL983055:GEM983055 GOH983055:GOI983055 GYD983055:GYE983055 HHZ983055:HIA983055 HRV983055:HRW983055 IBR983055:IBS983055 ILN983055:ILO983055 IVJ983055:IVK983055 JFF983055:JFG983055 JPB983055:JPC983055 JYX983055:JYY983055 KIT983055:KIU983055 KSP983055:KSQ983055 LCL983055:LCM983055 LMH983055:LMI983055 LWD983055:LWE983055 MFZ983055:MGA983055 MPV983055:MPW983055 MZR983055:MZS983055 NJN983055:NJO983055 NTJ983055:NTK983055 ODF983055:ODG983055 ONB983055:ONC983055 OWX983055:OWY983055 PGT983055:PGU983055 PQP983055:PQQ983055 QAL983055:QAM983055 QKH983055:QKI983055 QUD983055:QUE983055 RDZ983055:REA983055 RNV983055:RNW983055 RXR983055:RXS983055 SHN983055:SHO983055 SRJ983055:SRK983055 TBF983055:TBG983055 TLB983055:TLC983055 TUX983055:TUY983055 UET983055:UEU983055 UOP983055:UOQ983055 UYL983055:UYM983055 VIH983055:VII983055 VSD983055:VSE983055 WBZ983055:WCA983055 WLV983055:WLW983055 WVR983055:WVS983055" xr:uid="{00000000-0002-0000-0000-000000000000}">
      <formula1>$X$15:$X$16</formula1>
    </dataValidation>
    <dataValidation type="list" allowBlank="1" showInputMessage="1" showErrorMessage="1" sqref="H15:I15 JD15:JE15 SZ15:TA15 ACV15:ACW15 AMR15:AMS15 AWN15:AWO15 BGJ15:BGK15 BQF15:BQG15 CAB15:CAC15 CJX15:CJY15 CTT15:CTU15 DDP15:DDQ15 DNL15:DNM15 DXH15:DXI15 EHD15:EHE15 EQZ15:ERA15 FAV15:FAW15 FKR15:FKS15 FUN15:FUO15 GEJ15:GEK15 GOF15:GOG15 GYB15:GYC15 HHX15:HHY15 HRT15:HRU15 IBP15:IBQ15 ILL15:ILM15 IVH15:IVI15 JFD15:JFE15 JOZ15:JPA15 JYV15:JYW15 KIR15:KIS15 KSN15:KSO15 LCJ15:LCK15 LMF15:LMG15 LWB15:LWC15 MFX15:MFY15 MPT15:MPU15 MZP15:MZQ15 NJL15:NJM15 NTH15:NTI15 ODD15:ODE15 OMZ15:ONA15 OWV15:OWW15 PGR15:PGS15 PQN15:PQO15 QAJ15:QAK15 QKF15:QKG15 QUB15:QUC15 RDX15:RDY15 RNT15:RNU15 RXP15:RXQ15 SHL15:SHM15 SRH15:SRI15 TBD15:TBE15 TKZ15:TLA15 TUV15:TUW15 UER15:UES15 UON15:UOO15 UYJ15:UYK15 VIF15:VIG15 VSB15:VSC15 WBX15:WBY15 WLT15:WLU15 WVP15:WVQ15 H65551:I65551 JD65551:JE65551 SZ65551:TA65551 ACV65551:ACW65551 AMR65551:AMS65551 AWN65551:AWO65551 BGJ65551:BGK65551 BQF65551:BQG65551 CAB65551:CAC65551 CJX65551:CJY65551 CTT65551:CTU65551 DDP65551:DDQ65551 DNL65551:DNM65551 DXH65551:DXI65551 EHD65551:EHE65551 EQZ65551:ERA65551 FAV65551:FAW65551 FKR65551:FKS65551 FUN65551:FUO65551 GEJ65551:GEK65551 GOF65551:GOG65551 GYB65551:GYC65551 HHX65551:HHY65551 HRT65551:HRU65551 IBP65551:IBQ65551 ILL65551:ILM65551 IVH65551:IVI65551 JFD65551:JFE65551 JOZ65551:JPA65551 JYV65551:JYW65551 KIR65551:KIS65551 KSN65551:KSO65551 LCJ65551:LCK65551 LMF65551:LMG65551 LWB65551:LWC65551 MFX65551:MFY65551 MPT65551:MPU65551 MZP65551:MZQ65551 NJL65551:NJM65551 NTH65551:NTI65551 ODD65551:ODE65551 OMZ65551:ONA65551 OWV65551:OWW65551 PGR65551:PGS65551 PQN65551:PQO65551 QAJ65551:QAK65551 QKF65551:QKG65551 QUB65551:QUC65551 RDX65551:RDY65551 RNT65551:RNU65551 RXP65551:RXQ65551 SHL65551:SHM65551 SRH65551:SRI65551 TBD65551:TBE65551 TKZ65551:TLA65551 TUV65551:TUW65551 UER65551:UES65551 UON65551:UOO65551 UYJ65551:UYK65551 VIF65551:VIG65551 VSB65551:VSC65551 WBX65551:WBY65551 WLT65551:WLU65551 WVP65551:WVQ65551 H131087:I131087 JD131087:JE131087 SZ131087:TA131087 ACV131087:ACW131087 AMR131087:AMS131087 AWN131087:AWO131087 BGJ131087:BGK131087 BQF131087:BQG131087 CAB131087:CAC131087 CJX131087:CJY131087 CTT131087:CTU131087 DDP131087:DDQ131087 DNL131087:DNM131087 DXH131087:DXI131087 EHD131087:EHE131087 EQZ131087:ERA131087 FAV131087:FAW131087 FKR131087:FKS131087 FUN131087:FUO131087 GEJ131087:GEK131087 GOF131087:GOG131087 GYB131087:GYC131087 HHX131087:HHY131087 HRT131087:HRU131087 IBP131087:IBQ131087 ILL131087:ILM131087 IVH131087:IVI131087 JFD131087:JFE131087 JOZ131087:JPA131087 JYV131087:JYW131087 KIR131087:KIS131087 KSN131087:KSO131087 LCJ131087:LCK131087 LMF131087:LMG131087 LWB131087:LWC131087 MFX131087:MFY131087 MPT131087:MPU131087 MZP131087:MZQ131087 NJL131087:NJM131087 NTH131087:NTI131087 ODD131087:ODE131087 OMZ131087:ONA131087 OWV131087:OWW131087 PGR131087:PGS131087 PQN131087:PQO131087 QAJ131087:QAK131087 QKF131087:QKG131087 QUB131087:QUC131087 RDX131087:RDY131087 RNT131087:RNU131087 RXP131087:RXQ131087 SHL131087:SHM131087 SRH131087:SRI131087 TBD131087:TBE131087 TKZ131087:TLA131087 TUV131087:TUW131087 UER131087:UES131087 UON131087:UOO131087 UYJ131087:UYK131087 VIF131087:VIG131087 VSB131087:VSC131087 WBX131087:WBY131087 WLT131087:WLU131087 WVP131087:WVQ131087 H196623:I196623 JD196623:JE196623 SZ196623:TA196623 ACV196623:ACW196623 AMR196623:AMS196623 AWN196623:AWO196623 BGJ196623:BGK196623 BQF196623:BQG196623 CAB196623:CAC196623 CJX196623:CJY196623 CTT196623:CTU196623 DDP196623:DDQ196623 DNL196623:DNM196623 DXH196623:DXI196623 EHD196623:EHE196623 EQZ196623:ERA196623 FAV196623:FAW196623 FKR196623:FKS196623 FUN196623:FUO196623 GEJ196623:GEK196623 GOF196623:GOG196623 GYB196623:GYC196623 HHX196623:HHY196623 HRT196623:HRU196623 IBP196623:IBQ196623 ILL196623:ILM196623 IVH196623:IVI196623 JFD196623:JFE196623 JOZ196623:JPA196623 JYV196623:JYW196623 KIR196623:KIS196623 KSN196623:KSO196623 LCJ196623:LCK196623 LMF196623:LMG196623 LWB196623:LWC196623 MFX196623:MFY196623 MPT196623:MPU196623 MZP196623:MZQ196623 NJL196623:NJM196623 NTH196623:NTI196623 ODD196623:ODE196623 OMZ196623:ONA196623 OWV196623:OWW196623 PGR196623:PGS196623 PQN196623:PQO196623 QAJ196623:QAK196623 QKF196623:QKG196623 QUB196623:QUC196623 RDX196623:RDY196623 RNT196623:RNU196623 RXP196623:RXQ196623 SHL196623:SHM196623 SRH196623:SRI196623 TBD196623:TBE196623 TKZ196623:TLA196623 TUV196623:TUW196623 UER196623:UES196623 UON196623:UOO196623 UYJ196623:UYK196623 VIF196623:VIG196623 VSB196623:VSC196623 WBX196623:WBY196623 WLT196623:WLU196623 WVP196623:WVQ196623 H262159:I262159 JD262159:JE262159 SZ262159:TA262159 ACV262159:ACW262159 AMR262159:AMS262159 AWN262159:AWO262159 BGJ262159:BGK262159 BQF262159:BQG262159 CAB262159:CAC262159 CJX262159:CJY262159 CTT262159:CTU262159 DDP262159:DDQ262159 DNL262159:DNM262159 DXH262159:DXI262159 EHD262159:EHE262159 EQZ262159:ERA262159 FAV262159:FAW262159 FKR262159:FKS262159 FUN262159:FUO262159 GEJ262159:GEK262159 GOF262159:GOG262159 GYB262159:GYC262159 HHX262159:HHY262159 HRT262159:HRU262159 IBP262159:IBQ262159 ILL262159:ILM262159 IVH262159:IVI262159 JFD262159:JFE262159 JOZ262159:JPA262159 JYV262159:JYW262159 KIR262159:KIS262159 KSN262159:KSO262159 LCJ262159:LCK262159 LMF262159:LMG262159 LWB262159:LWC262159 MFX262159:MFY262159 MPT262159:MPU262159 MZP262159:MZQ262159 NJL262159:NJM262159 NTH262159:NTI262159 ODD262159:ODE262159 OMZ262159:ONA262159 OWV262159:OWW262159 PGR262159:PGS262159 PQN262159:PQO262159 QAJ262159:QAK262159 QKF262159:QKG262159 QUB262159:QUC262159 RDX262159:RDY262159 RNT262159:RNU262159 RXP262159:RXQ262159 SHL262159:SHM262159 SRH262159:SRI262159 TBD262159:TBE262159 TKZ262159:TLA262159 TUV262159:TUW262159 UER262159:UES262159 UON262159:UOO262159 UYJ262159:UYK262159 VIF262159:VIG262159 VSB262159:VSC262159 WBX262159:WBY262159 WLT262159:WLU262159 WVP262159:WVQ262159 H327695:I327695 JD327695:JE327695 SZ327695:TA327695 ACV327695:ACW327695 AMR327695:AMS327695 AWN327695:AWO327695 BGJ327695:BGK327695 BQF327695:BQG327695 CAB327695:CAC327695 CJX327695:CJY327695 CTT327695:CTU327695 DDP327695:DDQ327695 DNL327695:DNM327695 DXH327695:DXI327695 EHD327695:EHE327695 EQZ327695:ERA327695 FAV327695:FAW327695 FKR327695:FKS327695 FUN327695:FUO327695 GEJ327695:GEK327695 GOF327695:GOG327695 GYB327695:GYC327695 HHX327695:HHY327695 HRT327695:HRU327695 IBP327695:IBQ327695 ILL327695:ILM327695 IVH327695:IVI327695 JFD327695:JFE327695 JOZ327695:JPA327695 JYV327695:JYW327695 KIR327695:KIS327695 KSN327695:KSO327695 LCJ327695:LCK327695 LMF327695:LMG327695 LWB327695:LWC327695 MFX327695:MFY327695 MPT327695:MPU327695 MZP327695:MZQ327695 NJL327695:NJM327695 NTH327695:NTI327695 ODD327695:ODE327695 OMZ327695:ONA327695 OWV327695:OWW327695 PGR327695:PGS327695 PQN327695:PQO327695 QAJ327695:QAK327695 QKF327695:QKG327695 QUB327695:QUC327695 RDX327695:RDY327695 RNT327695:RNU327695 RXP327695:RXQ327695 SHL327695:SHM327695 SRH327695:SRI327695 TBD327695:TBE327695 TKZ327695:TLA327695 TUV327695:TUW327695 UER327695:UES327695 UON327695:UOO327695 UYJ327695:UYK327695 VIF327695:VIG327695 VSB327695:VSC327695 WBX327695:WBY327695 WLT327695:WLU327695 WVP327695:WVQ327695 H393231:I393231 JD393231:JE393231 SZ393231:TA393231 ACV393231:ACW393231 AMR393231:AMS393231 AWN393231:AWO393231 BGJ393231:BGK393231 BQF393231:BQG393231 CAB393231:CAC393231 CJX393231:CJY393231 CTT393231:CTU393231 DDP393231:DDQ393231 DNL393231:DNM393231 DXH393231:DXI393231 EHD393231:EHE393231 EQZ393231:ERA393231 FAV393231:FAW393231 FKR393231:FKS393231 FUN393231:FUO393231 GEJ393231:GEK393231 GOF393231:GOG393231 GYB393231:GYC393231 HHX393231:HHY393231 HRT393231:HRU393231 IBP393231:IBQ393231 ILL393231:ILM393231 IVH393231:IVI393231 JFD393231:JFE393231 JOZ393231:JPA393231 JYV393231:JYW393231 KIR393231:KIS393231 KSN393231:KSO393231 LCJ393231:LCK393231 LMF393231:LMG393231 LWB393231:LWC393231 MFX393231:MFY393231 MPT393231:MPU393231 MZP393231:MZQ393231 NJL393231:NJM393231 NTH393231:NTI393231 ODD393231:ODE393231 OMZ393231:ONA393231 OWV393231:OWW393231 PGR393231:PGS393231 PQN393231:PQO393231 QAJ393231:QAK393231 QKF393231:QKG393231 QUB393231:QUC393231 RDX393231:RDY393231 RNT393231:RNU393231 RXP393231:RXQ393231 SHL393231:SHM393231 SRH393231:SRI393231 TBD393231:TBE393231 TKZ393231:TLA393231 TUV393231:TUW393231 UER393231:UES393231 UON393231:UOO393231 UYJ393231:UYK393231 VIF393231:VIG393231 VSB393231:VSC393231 WBX393231:WBY393231 WLT393231:WLU393231 WVP393231:WVQ393231 H458767:I458767 JD458767:JE458767 SZ458767:TA458767 ACV458767:ACW458767 AMR458767:AMS458767 AWN458767:AWO458767 BGJ458767:BGK458767 BQF458767:BQG458767 CAB458767:CAC458767 CJX458767:CJY458767 CTT458767:CTU458767 DDP458767:DDQ458767 DNL458767:DNM458767 DXH458767:DXI458767 EHD458767:EHE458767 EQZ458767:ERA458767 FAV458767:FAW458767 FKR458767:FKS458767 FUN458767:FUO458767 GEJ458767:GEK458767 GOF458767:GOG458767 GYB458767:GYC458767 HHX458767:HHY458767 HRT458767:HRU458767 IBP458767:IBQ458767 ILL458767:ILM458767 IVH458767:IVI458767 JFD458767:JFE458767 JOZ458767:JPA458767 JYV458767:JYW458767 KIR458767:KIS458767 KSN458767:KSO458767 LCJ458767:LCK458767 LMF458767:LMG458767 LWB458767:LWC458767 MFX458767:MFY458767 MPT458767:MPU458767 MZP458767:MZQ458767 NJL458767:NJM458767 NTH458767:NTI458767 ODD458767:ODE458767 OMZ458767:ONA458767 OWV458767:OWW458767 PGR458767:PGS458767 PQN458767:PQO458767 QAJ458767:QAK458767 QKF458767:QKG458767 QUB458767:QUC458767 RDX458767:RDY458767 RNT458767:RNU458767 RXP458767:RXQ458767 SHL458767:SHM458767 SRH458767:SRI458767 TBD458767:TBE458767 TKZ458767:TLA458767 TUV458767:TUW458767 UER458767:UES458767 UON458767:UOO458767 UYJ458767:UYK458767 VIF458767:VIG458767 VSB458767:VSC458767 WBX458767:WBY458767 WLT458767:WLU458767 WVP458767:WVQ458767 H524303:I524303 JD524303:JE524303 SZ524303:TA524303 ACV524303:ACW524303 AMR524303:AMS524303 AWN524303:AWO524303 BGJ524303:BGK524303 BQF524303:BQG524303 CAB524303:CAC524303 CJX524303:CJY524303 CTT524303:CTU524303 DDP524303:DDQ524303 DNL524303:DNM524303 DXH524303:DXI524303 EHD524303:EHE524303 EQZ524303:ERA524303 FAV524303:FAW524303 FKR524303:FKS524303 FUN524303:FUO524303 GEJ524303:GEK524303 GOF524303:GOG524303 GYB524303:GYC524303 HHX524303:HHY524303 HRT524303:HRU524303 IBP524303:IBQ524303 ILL524303:ILM524303 IVH524303:IVI524303 JFD524303:JFE524303 JOZ524303:JPA524303 JYV524303:JYW524303 KIR524303:KIS524303 KSN524303:KSO524303 LCJ524303:LCK524303 LMF524303:LMG524303 LWB524303:LWC524303 MFX524303:MFY524303 MPT524303:MPU524303 MZP524303:MZQ524303 NJL524303:NJM524303 NTH524303:NTI524303 ODD524303:ODE524303 OMZ524303:ONA524303 OWV524303:OWW524303 PGR524303:PGS524303 PQN524303:PQO524303 QAJ524303:QAK524303 QKF524303:QKG524303 QUB524303:QUC524303 RDX524303:RDY524303 RNT524303:RNU524303 RXP524303:RXQ524303 SHL524303:SHM524303 SRH524303:SRI524303 TBD524303:TBE524303 TKZ524303:TLA524303 TUV524303:TUW524303 UER524303:UES524303 UON524303:UOO524303 UYJ524303:UYK524303 VIF524303:VIG524303 VSB524303:VSC524303 WBX524303:WBY524303 WLT524303:WLU524303 WVP524303:WVQ524303 H589839:I589839 JD589839:JE589839 SZ589839:TA589839 ACV589839:ACW589839 AMR589839:AMS589839 AWN589839:AWO589839 BGJ589839:BGK589839 BQF589839:BQG589839 CAB589839:CAC589839 CJX589839:CJY589839 CTT589839:CTU589839 DDP589839:DDQ589839 DNL589839:DNM589839 DXH589839:DXI589839 EHD589839:EHE589839 EQZ589839:ERA589839 FAV589839:FAW589839 FKR589839:FKS589839 FUN589839:FUO589839 GEJ589839:GEK589839 GOF589839:GOG589839 GYB589839:GYC589839 HHX589839:HHY589839 HRT589839:HRU589839 IBP589839:IBQ589839 ILL589839:ILM589839 IVH589839:IVI589839 JFD589839:JFE589839 JOZ589839:JPA589839 JYV589839:JYW589839 KIR589839:KIS589839 KSN589839:KSO589839 LCJ589839:LCK589839 LMF589839:LMG589839 LWB589839:LWC589839 MFX589839:MFY589839 MPT589839:MPU589839 MZP589839:MZQ589839 NJL589839:NJM589839 NTH589839:NTI589839 ODD589839:ODE589839 OMZ589839:ONA589839 OWV589839:OWW589839 PGR589839:PGS589839 PQN589839:PQO589839 QAJ589839:QAK589839 QKF589839:QKG589839 QUB589839:QUC589839 RDX589839:RDY589839 RNT589839:RNU589839 RXP589839:RXQ589839 SHL589839:SHM589839 SRH589839:SRI589839 TBD589839:TBE589839 TKZ589839:TLA589839 TUV589839:TUW589839 UER589839:UES589839 UON589839:UOO589839 UYJ589839:UYK589839 VIF589839:VIG589839 VSB589839:VSC589839 WBX589839:WBY589839 WLT589839:WLU589839 WVP589839:WVQ589839 H655375:I655375 JD655375:JE655375 SZ655375:TA655375 ACV655375:ACW655375 AMR655375:AMS655375 AWN655375:AWO655375 BGJ655375:BGK655375 BQF655375:BQG655375 CAB655375:CAC655375 CJX655375:CJY655375 CTT655375:CTU655375 DDP655375:DDQ655375 DNL655375:DNM655375 DXH655375:DXI655375 EHD655375:EHE655375 EQZ655375:ERA655375 FAV655375:FAW655375 FKR655375:FKS655375 FUN655375:FUO655375 GEJ655375:GEK655375 GOF655375:GOG655375 GYB655375:GYC655375 HHX655375:HHY655375 HRT655375:HRU655375 IBP655375:IBQ655375 ILL655375:ILM655375 IVH655375:IVI655375 JFD655375:JFE655375 JOZ655375:JPA655375 JYV655375:JYW655375 KIR655375:KIS655375 KSN655375:KSO655375 LCJ655375:LCK655375 LMF655375:LMG655375 LWB655375:LWC655375 MFX655375:MFY655375 MPT655375:MPU655375 MZP655375:MZQ655375 NJL655375:NJM655375 NTH655375:NTI655375 ODD655375:ODE655375 OMZ655375:ONA655375 OWV655375:OWW655375 PGR655375:PGS655375 PQN655375:PQO655375 QAJ655375:QAK655375 QKF655375:QKG655375 QUB655375:QUC655375 RDX655375:RDY655375 RNT655375:RNU655375 RXP655375:RXQ655375 SHL655375:SHM655375 SRH655375:SRI655375 TBD655375:TBE655375 TKZ655375:TLA655375 TUV655375:TUW655375 UER655375:UES655375 UON655375:UOO655375 UYJ655375:UYK655375 VIF655375:VIG655375 VSB655375:VSC655375 WBX655375:WBY655375 WLT655375:WLU655375 WVP655375:WVQ655375 H720911:I720911 JD720911:JE720911 SZ720911:TA720911 ACV720911:ACW720911 AMR720911:AMS720911 AWN720911:AWO720911 BGJ720911:BGK720911 BQF720911:BQG720911 CAB720911:CAC720911 CJX720911:CJY720911 CTT720911:CTU720911 DDP720911:DDQ720911 DNL720911:DNM720911 DXH720911:DXI720911 EHD720911:EHE720911 EQZ720911:ERA720911 FAV720911:FAW720911 FKR720911:FKS720911 FUN720911:FUO720911 GEJ720911:GEK720911 GOF720911:GOG720911 GYB720911:GYC720911 HHX720911:HHY720911 HRT720911:HRU720911 IBP720911:IBQ720911 ILL720911:ILM720911 IVH720911:IVI720911 JFD720911:JFE720911 JOZ720911:JPA720911 JYV720911:JYW720911 KIR720911:KIS720911 KSN720911:KSO720911 LCJ720911:LCK720911 LMF720911:LMG720911 LWB720911:LWC720911 MFX720911:MFY720911 MPT720911:MPU720911 MZP720911:MZQ720911 NJL720911:NJM720911 NTH720911:NTI720911 ODD720911:ODE720911 OMZ720911:ONA720911 OWV720911:OWW720911 PGR720911:PGS720911 PQN720911:PQO720911 QAJ720911:QAK720911 QKF720911:QKG720911 QUB720911:QUC720911 RDX720911:RDY720911 RNT720911:RNU720911 RXP720911:RXQ720911 SHL720911:SHM720911 SRH720911:SRI720911 TBD720911:TBE720911 TKZ720911:TLA720911 TUV720911:TUW720911 UER720911:UES720911 UON720911:UOO720911 UYJ720911:UYK720911 VIF720911:VIG720911 VSB720911:VSC720911 WBX720911:WBY720911 WLT720911:WLU720911 WVP720911:WVQ720911 H786447:I786447 JD786447:JE786447 SZ786447:TA786447 ACV786447:ACW786447 AMR786447:AMS786447 AWN786447:AWO786447 BGJ786447:BGK786447 BQF786447:BQG786447 CAB786447:CAC786447 CJX786447:CJY786447 CTT786447:CTU786447 DDP786447:DDQ786447 DNL786447:DNM786447 DXH786447:DXI786447 EHD786447:EHE786447 EQZ786447:ERA786447 FAV786447:FAW786447 FKR786447:FKS786447 FUN786447:FUO786447 GEJ786447:GEK786447 GOF786447:GOG786447 GYB786447:GYC786447 HHX786447:HHY786447 HRT786447:HRU786447 IBP786447:IBQ786447 ILL786447:ILM786447 IVH786447:IVI786447 JFD786447:JFE786447 JOZ786447:JPA786447 JYV786447:JYW786447 KIR786447:KIS786447 KSN786447:KSO786447 LCJ786447:LCK786447 LMF786447:LMG786447 LWB786447:LWC786447 MFX786447:MFY786447 MPT786447:MPU786447 MZP786447:MZQ786447 NJL786447:NJM786447 NTH786447:NTI786447 ODD786447:ODE786447 OMZ786447:ONA786447 OWV786447:OWW786447 PGR786447:PGS786447 PQN786447:PQO786447 QAJ786447:QAK786447 QKF786447:QKG786447 QUB786447:QUC786447 RDX786447:RDY786447 RNT786447:RNU786447 RXP786447:RXQ786447 SHL786447:SHM786447 SRH786447:SRI786447 TBD786447:TBE786447 TKZ786447:TLA786447 TUV786447:TUW786447 UER786447:UES786447 UON786447:UOO786447 UYJ786447:UYK786447 VIF786447:VIG786447 VSB786447:VSC786447 WBX786447:WBY786447 WLT786447:WLU786447 WVP786447:WVQ786447 H851983:I851983 JD851983:JE851983 SZ851983:TA851983 ACV851983:ACW851983 AMR851983:AMS851983 AWN851983:AWO851983 BGJ851983:BGK851983 BQF851983:BQG851983 CAB851983:CAC851983 CJX851983:CJY851983 CTT851983:CTU851983 DDP851983:DDQ851983 DNL851983:DNM851983 DXH851983:DXI851983 EHD851983:EHE851983 EQZ851983:ERA851983 FAV851983:FAW851983 FKR851983:FKS851983 FUN851983:FUO851983 GEJ851983:GEK851983 GOF851983:GOG851983 GYB851983:GYC851983 HHX851983:HHY851983 HRT851983:HRU851983 IBP851983:IBQ851983 ILL851983:ILM851983 IVH851983:IVI851983 JFD851983:JFE851983 JOZ851983:JPA851983 JYV851983:JYW851983 KIR851983:KIS851983 KSN851983:KSO851983 LCJ851983:LCK851983 LMF851983:LMG851983 LWB851983:LWC851983 MFX851983:MFY851983 MPT851983:MPU851983 MZP851983:MZQ851983 NJL851983:NJM851983 NTH851983:NTI851983 ODD851983:ODE851983 OMZ851983:ONA851983 OWV851983:OWW851983 PGR851983:PGS851983 PQN851983:PQO851983 QAJ851983:QAK851983 QKF851983:QKG851983 QUB851983:QUC851983 RDX851983:RDY851983 RNT851983:RNU851983 RXP851983:RXQ851983 SHL851983:SHM851983 SRH851983:SRI851983 TBD851983:TBE851983 TKZ851983:TLA851983 TUV851983:TUW851983 UER851983:UES851983 UON851983:UOO851983 UYJ851983:UYK851983 VIF851983:VIG851983 VSB851983:VSC851983 WBX851983:WBY851983 WLT851983:WLU851983 WVP851983:WVQ851983 H917519:I917519 JD917519:JE917519 SZ917519:TA917519 ACV917519:ACW917519 AMR917519:AMS917519 AWN917519:AWO917519 BGJ917519:BGK917519 BQF917519:BQG917519 CAB917519:CAC917519 CJX917519:CJY917519 CTT917519:CTU917519 DDP917519:DDQ917519 DNL917519:DNM917519 DXH917519:DXI917519 EHD917519:EHE917519 EQZ917519:ERA917519 FAV917519:FAW917519 FKR917519:FKS917519 FUN917519:FUO917519 GEJ917519:GEK917519 GOF917519:GOG917519 GYB917519:GYC917519 HHX917519:HHY917519 HRT917519:HRU917519 IBP917519:IBQ917519 ILL917519:ILM917519 IVH917519:IVI917519 JFD917519:JFE917519 JOZ917519:JPA917519 JYV917519:JYW917519 KIR917519:KIS917519 KSN917519:KSO917519 LCJ917519:LCK917519 LMF917519:LMG917519 LWB917519:LWC917519 MFX917519:MFY917519 MPT917519:MPU917519 MZP917519:MZQ917519 NJL917519:NJM917519 NTH917519:NTI917519 ODD917519:ODE917519 OMZ917519:ONA917519 OWV917519:OWW917519 PGR917519:PGS917519 PQN917519:PQO917519 QAJ917519:QAK917519 QKF917519:QKG917519 QUB917519:QUC917519 RDX917519:RDY917519 RNT917519:RNU917519 RXP917519:RXQ917519 SHL917519:SHM917519 SRH917519:SRI917519 TBD917519:TBE917519 TKZ917519:TLA917519 TUV917519:TUW917519 UER917519:UES917519 UON917519:UOO917519 UYJ917519:UYK917519 VIF917519:VIG917519 VSB917519:VSC917519 WBX917519:WBY917519 WLT917519:WLU917519 WVP917519:WVQ917519 H983055:I983055 JD983055:JE983055 SZ983055:TA983055 ACV983055:ACW983055 AMR983055:AMS983055 AWN983055:AWO983055 BGJ983055:BGK983055 BQF983055:BQG983055 CAB983055:CAC983055 CJX983055:CJY983055 CTT983055:CTU983055 DDP983055:DDQ983055 DNL983055:DNM983055 DXH983055:DXI983055 EHD983055:EHE983055 EQZ983055:ERA983055 FAV983055:FAW983055 FKR983055:FKS983055 FUN983055:FUO983055 GEJ983055:GEK983055 GOF983055:GOG983055 GYB983055:GYC983055 HHX983055:HHY983055 HRT983055:HRU983055 IBP983055:IBQ983055 ILL983055:ILM983055 IVH983055:IVI983055 JFD983055:JFE983055 JOZ983055:JPA983055 JYV983055:JYW983055 KIR983055:KIS983055 KSN983055:KSO983055 LCJ983055:LCK983055 LMF983055:LMG983055 LWB983055:LWC983055 MFX983055:MFY983055 MPT983055:MPU983055 MZP983055:MZQ983055 NJL983055:NJM983055 NTH983055:NTI983055 ODD983055:ODE983055 OMZ983055:ONA983055 OWV983055:OWW983055 PGR983055:PGS983055 PQN983055:PQO983055 QAJ983055:QAK983055 QKF983055:QKG983055 QUB983055:QUC983055 RDX983055:RDY983055 RNT983055:RNU983055 RXP983055:RXQ983055 SHL983055:SHM983055 SRH983055:SRI983055 TBD983055:TBE983055 TKZ983055:TLA983055 TUV983055:TUW983055 UER983055:UES983055 UON983055:UOO983055 UYJ983055:UYK983055 VIF983055:VIG983055 VSB983055:VSC983055 WBX983055:WBY983055 WLT983055:WLU983055 WVP983055:WVQ983055" xr:uid="{00000000-0002-0000-0000-000001000000}">
      <formula1>$V$15:$V$16</formula1>
    </dataValidation>
  </dataValidations>
  <printOptions horizontalCentered="1"/>
  <pageMargins left="0.59055118110236227" right="0.59055118110236227" top="0.78740157480314965" bottom="0.78740157480314965" header="0.27559055118110237" footer="0.27559055118110237"/>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CBE5F-61CA-419D-ACCA-59AC0400A7C2}">
  <sheetPr>
    <tabColor rgb="FFFF0000"/>
    <pageSetUpPr fitToPage="1"/>
  </sheetPr>
  <dimension ref="A1:BB170"/>
  <sheetViews>
    <sheetView showGridLines="0" tabSelected="1" view="pageBreakPreview" topLeftCell="C1" zoomScale="115" zoomScaleNormal="70" zoomScaleSheetLayoutView="115" workbookViewId="0">
      <selection activeCell="F47" sqref="F47:G47"/>
    </sheetView>
  </sheetViews>
  <sheetFormatPr defaultColWidth="9" defaultRowHeight="13.5"/>
  <cols>
    <col min="1" max="1" width="5.25" style="110" hidden="1" customWidth="1"/>
    <col min="2" max="2" width="13.625" style="110" hidden="1" customWidth="1"/>
    <col min="3" max="3" width="3.5" style="110" customWidth="1"/>
    <col min="4" max="4" width="9.25" style="110" customWidth="1"/>
    <col min="5" max="5" width="16.5" style="110" customWidth="1"/>
    <col min="6" max="6" width="28.125" style="110" customWidth="1"/>
    <col min="7" max="7" width="14.5" style="110" customWidth="1"/>
    <col min="8" max="8" width="6.375" style="110" customWidth="1"/>
    <col min="9" max="9" width="6.25" style="110" customWidth="1"/>
    <col min="10" max="10" width="7.25" style="110" customWidth="1"/>
    <col min="11" max="11" width="7" style="110" customWidth="1"/>
    <col min="12" max="14" width="6.125" style="110" customWidth="1"/>
    <col min="15" max="15" width="3.75" style="110" customWidth="1"/>
    <col min="16" max="16" width="11.125" style="110" customWidth="1"/>
    <col min="17" max="17" width="45" style="110" customWidth="1"/>
    <col min="18" max="44" width="7.875" style="110" customWidth="1"/>
    <col min="45" max="16384" width="9" style="110"/>
  </cols>
  <sheetData>
    <row r="1" spans="1:41" ht="16.5" customHeight="1">
      <c r="B1" s="274"/>
      <c r="C1" s="111" t="s">
        <v>602</v>
      </c>
      <c r="D1" s="112"/>
      <c r="E1" s="112"/>
      <c r="F1" s="112"/>
      <c r="G1" s="275" t="s">
        <v>731</v>
      </c>
      <c r="H1" s="276"/>
      <c r="I1" s="276"/>
      <c r="J1" s="276"/>
      <c r="K1" s="276"/>
      <c r="L1" s="276"/>
      <c r="M1" s="276"/>
      <c r="N1" s="276"/>
    </row>
    <row r="2" spans="1:41" ht="18.75" customHeight="1">
      <c r="B2" s="274"/>
      <c r="C2" s="277" t="s">
        <v>337</v>
      </c>
      <c r="D2" s="277"/>
      <c r="E2" s="277"/>
      <c r="F2" s="277"/>
      <c r="G2" s="277"/>
      <c r="H2" s="277"/>
      <c r="I2" s="277"/>
      <c r="J2" s="277"/>
      <c r="K2" s="277"/>
      <c r="L2" s="277"/>
      <c r="M2" s="277"/>
      <c r="N2" s="277"/>
      <c r="AA2" s="112"/>
      <c r="AB2" s="112"/>
      <c r="AC2" s="112"/>
    </row>
    <row r="3" spans="1:41" ht="14.25" customHeight="1">
      <c r="B3" s="274"/>
      <c r="C3" s="278" t="s">
        <v>338</v>
      </c>
      <c r="D3" s="278"/>
      <c r="E3" s="278"/>
      <c r="F3" s="278"/>
      <c r="G3" s="278"/>
      <c r="H3" s="278"/>
      <c r="I3" s="278"/>
      <c r="J3" s="278"/>
      <c r="K3" s="278"/>
      <c r="L3" s="278"/>
      <c r="M3" s="278"/>
      <c r="N3" s="278"/>
      <c r="W3" s="113"/>
      <c r="X3" s="113"/>
      <c r="Y3" s="113"/>
      <c r="Z3" s="113"/>
      <c r="AA3" s="112"/>
      <c r="AB3" s="112"/>
      <c r="AC3" s="112"/>
    </row>
    <row r="4" spans="1:41" ht="14.25" customHeight="1">
      <c r="A4" s="279"/>
      <c r="B4" s="279"/>
      <c r="C4" s="114"/>
      <c r="D4" s="114"/>
      <c r="E4" s="114"/>
      <c r="F4" s="114"/>
      <c r="G4" s="114"/>
      <c r="H4" s="115"/>
      <c r="I4" s="280" t="s">
        <v>339</v>
      </c>
      <c r="J4" s="280"/>
      <c r="K4" s="280"/>
      <c r="L4" s="280"/>
      <c r="M4" s="280"/>
      <c r="N4" s="280"/>
      <c r="O4" s="116"/>
      <c r="P4" s="113"/>
      <c r="Q4" s="113"/>
      <c r="R4" s="113"/>
      <c r="S4" s="113"/>
      <c r="T4" s="113"/>
      <c r="U4" s="113"/>
      <c r="V4" s="113"/>
      <c r="W4" s="113"/>
      <c r="X4" s="113"/>
      <c r="Y4" s="113"/>
      <c r="Z4" s="113"/>
      <c r="AA4" s="112"/>
      <c r="AB4" s="112"/>
      <c r="AC4" s="112"/>
    </row>
    <row r="5" spans="1:41" ht="14.25" customHeight="1">
      <c r="A5" s="117"/>
      <c r="B5" s="117"/>
      <c r="C5" s="114"/>
      <c r="D5" s="267"/>
      <c r="E5" s="267"/>
      <c r="F5" s="267"/>
      <c r="G5" s="115"/>
      <c r="H5" s="115"/>
      <c r="I5" s="115"/>
      <c r="J5" s="115"/>
      <c r="K5" s="115"/>
      <c r="L5" s="115"/>
      <c r="M5" s="115"/>
      <c r="N5" s="115"/>
      <c r="O5" s="116"/>
      <c r="P5" s="113"/>
      <c r="Q5" s="113"/>
      <c r="R5" s="113"/>
      <c r="S5" s="113"/>
      <c r="T5" s="113"/>
      <c r="U5" s="113"/>
      <c r="V5" s="113"/>
      <c r="W5" s="113"/>
      <c r="X5" s="113"/>
      <c r="Y5" s="113"/>
      <c r="Z5" s="113"/>
      <c r="AA5" s="112"/>
      <c r="AB5" s="112"/>
      <c r="AC5" s="112"/>
    </row>
    <row r="6" spans="1:41" ht="16.5" customHeight="1">
      <c r="A6" s="117"/>
      <c r="B6" s="118"/>
      <c r="C6" s="114"/>
      <c r="D6" s="114"/>
      <c r="E6" s="114"/>
      <c r="F6" s="119" t="s">
        <v>340</v>
      </c>
      <c r="G6" s="268"/>
      <c r="H6" s="268"/>
      <c r="I6" s="268"/>
      <c r="J6" s="268"/>
      <c r="K6" s="268"/>
      <c r="L6" s="268"/>
      <c r="M6" s="268"/>
      <c r="N6" s="268"/>
      <c r="O6" s="113"/>
      <c r="P6" s="113"/>
      <c r="Q6" s="113"/>
      <c r="R6" s="113"/>
      <c r="S6" s="113"/>
      <c r="T6" s="113"/>
      <c r="U6" s="113"/>
      <c r="V6" s="113"/>
      <c r="W6" s="113"/>
      <c r="X6" s="113"/>
      <c r="Y6" s="113"/>
      <c r="Z6" s="113"/>
      <c r="AA6" s="112"/>
      <c r="AB6" s="112"/>
      <c r="AC6" s="112"/>
    </row>
    <row r="7" spans="1:41" ht="16.5" customHeight="1">
      <c r="A7" s="117"/>
      <c r="B7" s="118"/>
      <c r="C7" s="114"/>
      <c r="D7" s="114"/>
      <c r="E7" s="114"/>
      <c r="F7" s="119"/>
      <c r="G7" s="120"/>
      <c r="H7" s="120"/>
      <c r="I7" s="120"/>
      <c r="J7" s="120"/>
      <c r="K7" s="120"/>
      <c r="L7" s="120"/>
      <c r="M7" s="120"/>
      <c r="N7" s="120"/>
      <c r="O7" s="113"/>
      <c r="P7" s="113"/>
      <c r="Q7" s="113"/>
      <c r="R7" s="113"/>
      <c r="S7" s="113"/>
      <c r="T7" s="113"/>
      <c r="U7" s="113"/>
      <c r="V7" s="113"/>
      <c r="W7" s="113"/>
      <c r="X7" s="113"/>
      <c r="Y7" s="113"/>
      <c r="Z7" s="113"/>
      <c r="AA7" s="112"/>
      <c r="AB7" s="112"/>
      <c r="AC7" s="112"/>
    </row>
    <row r="8" spans="1:41" ht="12.75" customHeight="1">
      <c r="A8" s="269"/>
      <c r="B8" s="269"/>
      <c r="C8" s="270" t="s">
        <v>341</v>
      </c>
      <c r="D8" s="270"/>
      <c r="E8" s="270"/>
      <c r="F8" s="270"/>
      <c r="G8" s="270"/>
      <c r="H8" s="121"/>
      <c r="I8" s="121"/>
      <c r="J8" s="121"/>
      <c r="K8" s="121"/>
      <c r="L8" s="121"/>
      <c r="M8" s="121"/>
      <c r="N8" s="121"/>
      <c r="O8" s="113"/>
      <c r="P8" s="113"/>
      <c r="Q8" s="113"/>
      <c r="R8" s="113"/>
      <c r="S8" s="113"/>
      <c r="T8" s="113"/>
      <c r="U8" s="113"/>
      <c r="V8" s="113"/>
      <c r="W8" s="113"/>
      <c r="X8" s="113"/>
      <c r="Y8" s="113"/>
      <c r="Z8" s="113"/>
      <c r="AA8" s="122"/>
      <c r="AB8" s="122"/>
      <c r="AC8" s="122"/>
    </row>
    <row r="9" spans="1:41" ht="12.75" customHeight="1">
      <c r="A9" s="269"/>
      <c r="B9" s="269"/>
      <c r="C9" s="271" t="s">
        <v>342</v>
      </c>
      <c r="D9" s="271"/>
      <c r="E9" s="271"/>
      <c r="F9" s="271"/>
      <c r="G9" s="271"/>
      <c r="H9" s="121"/>
      <c r="I9" s="121"/>
      <c r="J9" s="121"/>
      <c r="K9" s="121"/>
      <c r="L9" s="121"/>
      <c r="M9" s="121"/>
      <c r="N9" s="121"/>
      <c r="O9" s="113"/>
      <c r="P9" s="113"/>
      <c r="Q9" s="113"/>
      <c r="R9" s="113"/>
      <c r="S9" s="113"/>
      <c r="T9" s="113"/>
      <c r="U9" s="113"/>
      <c r="V9" s="113"/>
      <c r="W9" s="113"/>
      <c r="X9" s="113"/>
      <c r="Y9" s="113"/>
      <c r="Z9" s="113"/>
      <c r="AA9" s="122"/>
      <c r="AB9" s="122"/>
      <c r="AC9" s="122"/>
    </row>
    <row r="10" spans="1:41" ht="12.75" customHeight="1">
      <c r="A10" s="269"/>
      <c r="B10" s="269"/>
      <c r="C10" s="272"/>
      <c r="D10" s="272"/>
      <c r="E10" s="273"/>
      <c r="F10" s="273"/>
      <c r="G10" s="115"/>
      <c r="H10" s="114"/>
      <c r="I10" s="115"/>
      <c r="J10" s="115"/>
      <c r="K10" s="123"/>
      <c r="L10" s="123"/>
      <c r="M10" s="123"/>
      <c r="N10" s="123"/>
      <c r="O10" s="113"/>
      <c r="P10" s="113"/>
      <c r="Q10" s="113"/>
      <c r="R10" s="113"/>
      <c r="S10" s="113"/>
      <c r="T10" s="113"/>
      <c r="U10" s="113"/>
      <c r="V10" s="113"/>
      <c r="W10" s="113"/>
      <c r="X10" s="113"/>
      <c r="Y10" s="113"/>
      <c r="Z10" s="113"/>
      <c r="AA10" s="112"/>
      <c r="AB10" s="112"/>
      <c r="AC10" s="112"/>
    </row>
    <row r="11" spans="1:41" ht="12.75" customHeight="1">
      <c r="A11" s="124"/>
      <c r="B11" s="124"/>
      <c r="C11" s="272" t="s">
        <v>693</v>
      </c>
      <c r="D11" s="272"/>
      <c r="E11" s="284"/>
      <c r="F11" s="284"/>
      <c r="G11" s="125"/>
      <c r="H11" s="126"/>
      <c r="I11" s="126"/>
      <c r="J11" s="126"/>
      <c r="K11" s="126"/>
      <c r="L11" s="126"/>
      <c r="M11" s="126"/>
      <c r="N11" s="102"/>
      <c r="O11" s="113"/>
      <c r="P11" s="113"/>
      <c r="Q11" s="113"/>
      <c r="R11" s="113"/>
      <c r="S11" s="113"/>
      <c r="T11" s="113"/>
      <c r="U11" s="113"/>
      <c r="V11" s="113"/>
      <c r="W11" s="113"/>
      <c r="X11" s="113"/>
      <c r="Y11" s="113"/>
      <c r="Z11" s="113"/>
      <c r="AA11" s="112"/>
      <c r="AB11" s="112"/>
      <c r="AC11" s="112"/>
    </row>
    <row r="12" spans="1:41" ht="12.75" customHeight="1">
      <c r="A12" s="124"/>
      <c r="B12" s="124"/>
      <c r="C12" s="272" t="s">
        <v>694</v>
      </c>
      <c r="D12" s="272"/>
      <c r="E12" s="281"/>
      <c r="F12" s="281"/>
      <c r="G12" s="126"/>
      <c r="H12" s="126"/>
      <c r="I12" s="126"/>
      <c r="J12" s="126"/>
      <c r="K12" s="126"/>
      <c r="L12" s="126"/>
      <c r="M12" s="126"/>
      <c r="N12" s="102"/>
      <c r="O12" s="113"/>
      <c r="P12" s="113"/>
      <c r="Q12" s="113"/>
      <c r="R12" s="113"/>
      <c r="S12" s="113"/>
      <c r="T12" s="113"/>
      <c r="U12" s="113"/>
      <c r="V12" s="113"/>
      <c r="W12" s="113"/>
      <c r="X12" s="113"/>
      <c r="Y12" s="113"/>
      <c r="Z12" s="113"/>
      <c r="AA12" s="112"/>
      <c r="AB12" s="112"/>
      <c r="AC12" s="112"/>
    </row>
    <row r="13" spans="1:41" ht="12.75" customHeight="1">
      <c r="A13" s="124"/>
      <c r="B13" s="124"/>
      <c r="C13" s="272" t="s">
        <v>695</v>
      </c>
      <c r="D13" s="272"/>
      <c r="E13" s="281"/>
      <c r="F13" s="281"/>
      <c r="G13" s="127"/>
      <c r="H13" s="127"/>
      <c r="I13" s="127"/>
      <c r="J13" s="127"/>
      <c r="K13" s="127"/>
      <c r="L13" s="127"/>
      <c r="M13" s="127"/>
      <c r="N13" s="115"/>
      <c r="O13" s="113"/>
      <c r="P13" s="113"/>
      <c r="Q13" s="113"/>
      <c r="R13" s="113"/>
      <c r="S13" s="113"/>
      <c r="T13" s="113"/>
      <c r="U13" s="113"/>
      <c r="V13" s="113"/>
      <c r="W13" s="113"/>
      <c r="X13" s="113"/>
      <c r="Y13" s="113"/>
      <c r="Z13" s="113"/>
      <c r="AA13" s="112"/>
      <c r="AB13" s="112"/>
      <c r="AC13" s="112"/>
    </row>
    <row r="14" spans="1:41" ht="12.75" customHeight="1">
      <c r="A14" s="124"/>
      <c r="B14" s="124"/>
      <c r="C14" s="272" t="s">
        <v>696</v>
      </c>
      <c r="D14" s="272"/>
      <c r="E14" s="281"/>
      <c r="F14" s="281"/>
      <c r="G14" s="128"/>
      <c r="H14" s="129"/>
      <c r="I14" s="129"/>
      <c r="J14" s="129"/>
      <c r="K14" s="129"/>
      <c r="L14" s="129"/>
      <c r="M14" s="129"/>
      <c r="N14" s="130"/>
      <c r="O14" s="113"/>
      <c r="P14" s="113"/>
      <c r="Q14" s="113"/>
      <c r="R14" s="113"/>
      <c r="S14" s="113"/>
      <c r="T14" s="113"/>
      <c r="U14" s="113"/>
      <c r="V14" s="113"/>
      <c r="W14" s="113"/>
      <c r="X14" s="113"/>
      <c r="Y14" s="113"/>
      <c r="Z14" s="113"/>
      <c r="AA14" s="112"/>
      <c r="AB14" s="112"/>
      <c r="AC14" s="112"/>
    </row>
    <row r="15" spans="1:41" ht="13.5" customHeight="1">
      <c r="A15" s="282"/>
      <c r="B15" s="282"/>
      <c r="C15" s="272" t="s">
        <v>697</v>
      </c>
      <c r="D15" s="272"/>
      <c r="E15" s="281"/>
      <c r="F15" s="281"/>
      <c r="G15" s="128"/>
      <c r="H15" s="129"/>
      <c r="I15" s="129"/>
      <c r="J15" s="129"/>
      <c r="K15" s="129"/>
      <c r="L15" s="129"/>
      <c r="M15" s="129"/>
      <c r="N15" s="130"/>
      <c r="O15" s="113"/>
      <c r="P15" s="113"/>
      <c r="Q15" s="113"/>
      <c r="R15" s="113"/>
      <c r="S15" s="113"/>
      <c r="T15" s="113"/>
      <c r="U15" s="113"/>
      <c r="V15" s="113"/>
      <c r="W15" s="113"/>
      <c r="X15" s="113"/>
      <c r="Y15" s="113"/>
      <c r="Z15" s="113"/>
      <c r="AA15" s="131"/>
      <c r="AB15" s="131"/>
      <c r="AC15" s="131"/>
      <c r="AD15" s="131"/>
      <c r="AE15" s="131"/>
      <c r="AF15" s="131"/>
      <c r="AG15" s="131"/>
      <c r="AH15" s="131"/>
      <c r="AI15" s="132"/>
      <c r="AJ15" s="133"/>
      <c r="AK15" s="133"/>
      <c r="AL15" s="133"/>
      <c r="AM15" s="134"/>
      <c r="AN15" s="135"/>
      <c r="AO15" s="135"/>
    </row>
    <row r="16" spans="1:41" ht="12.75" customHeight="1">
      <c r="A16" s="282"/>
      <c r="B16" s="282"/>
      <c r="C16" s="272" t="s">
        <v>698</v>
      </c>
      <c r="D16" s="272"/>
      <c r="E16" s="283" t="s">
        <v>343</v>
      </c>
      <c r="F16" s="283"/>
      <c r="G16" s="136"/>
      <c r="H16" s="137"/>
      <c r="I16" s="137"/>
      <c r="J16" s="137"/>
      <c r="K16" s="137"/>
      <c r="L16" s="137"/>
      <c r="M16" s="137"/>
      <c r="N16" s="138"/>
      <c r="O16" s="113"/>
      <c r="P16" s="113"/>
      <c r="Q16" s="113"/>
      <c r="R16" s="113"/>
      <c r="S16" s="113"/>
      <c r="T16" s="113"/>
      <c r="U16" s="113"/>
      <c r="V16" s="113"/>
      <c r="W16" s="113"/>
      <c r="X16" s="113"/>
      <c r="Y16" s="113"/>
      <c r="Z16" s="113"/>
      <c r="AA16" s="131"/>
      <c r="AB16" s="131"/>
      <c r="AC16" s="131"/>
      <c r="AD16" s="131"/>
      <c r="AE16" s="131"/>
      <c r="AF16" s="131"/>
      <c r="AG16" s="131"/>
      <c r="AH16" s="131"/>
      <c r="AI16" s="132"/>
      <c r="AJ16" s="133"/>
      <c r="AK16" s="133"/>
      <c r="AL16" s="133"/>
      <c r="AM16" s="134"/>
      <c r="AN16" s="135"/>
      <c r="AO16" s="135"/>
    </row>
    <row r="17" spans="1:41" ht="3.75" customHeight="1">
      <c r="A17" s="282"/>
      <c r="B17" s="282"/>
      <c r="E17" s="131"/>
      <c r="F17" s="131"/>
      <c r="G17" s="131"/>
      <c r="H17" s="131"/>
      <c r="I17" s="131"/>
      <c r="J17" s="131"/>
      <c r="K17" s="131"/>
      <c r="L17" s="131"/>
      <c r="M17" s="131"/>
      <c r="N17" s="139"/>
      <c r="O17" s="113"/>
      <c r="P17" s="113"/>
      <c r="Q17" s="113"/>
      <c r="R17" s="113"/>
      <c r="S17" s="113"/>
      <c r="T17" s="113"/>
      <c r="U17" s="113"/>
      <c r="V17" s="113"/>
      <c r="W17" s="113"/>
      <c r="X17" s="113"/>
      <c r="Y17" s="113"/>
      <c r="Z17" s="113"/>
      <c r="AA17" s="131"/>
      <c r="AB17" s="131"/>
      <c r="AC17" s="131"/>
      <c r="AD17" s="131"/>
      <c r="AE17" s="131"/>
      <c r="AF17" s="131"/>
      <c r="AG17" s="131"/>
      <c r="AH17" s="131"/>
      <c r="AI17" s="132"/>
      <c r="AJ17" s="133"/>
      <c r="AK17" s="133"/>
      <c r="AL17" s="133"/>
      <c r="AM17" s="134"/>
      <c r="AN17" s="135"/>
      <c r="AO17" s="135"/>
    </row>
    <row r="18" spans="1:41" ht="24" customHeight="1">
      <c r="A18" s="140"/>
      <c r="B18" s="141"/>
      <c r="C18" s="285" t="s">
        <v>344</v>
      </c>
      <c r="D18" s="286"/>
      <c r="E18" s="287"/>
      <c r="F18" s="285" t="s">
        <v>345</v>
      </c>
      <c r="G18" s="287"/>
      <c r="H18" s="142" t="s">
        <v>346</v>
      </c>
      <c r="I18" s="142" t="s">
        <v>347</v>
      </c>
      <c r="J18" s="143" t="s">
        <v>348</v>
      </c>
      <c r="K18" s="144" t="s">
        <v>349</v>
      </c>
      <c r="L18" s="288" t="s">
        <v>350</v>
      </c>
      <c r="M18" s="289"/>
      <c r="N18" s="290"/>
      <c r="O18" s="113"/>
      <c r="P18" s="113"/>
      <c r="Q18" s="113"/>
      <c r="R18" s="113"/>
      <c r="S18" s="113"/>
      <c r="T18" s="113"/>
      <c r="U18" s="113"/>
      <c r="V18" s="113"/>
      <c r="W18" s="113"/>
      <c r="X18" s="113"/>
      <c r="Y18" s="113"/>
      <c r="Z18" s="113"/>
    </row>
    <row r="19" spans="1:41" ht="15" customHeight="1">
      <c r="A19" s="328"/>
      <c r="B19" s="316"/>
      <c r="C19" s="291">
        <v>1</v>
      </c>
      <c r="D19" s="145"/>
      <c r="E19" s="146"/>
      <c r="F19" s="294" t="s">
        <v>618</v>
      </c>
      <c r="G19" s="295"/>
      <c r="H19" s="296">
        <f>MAX(I19:I26)</f>
        <v>4</v>
      </c>
      <c r="I19" s="95">
        <f>VLOOKUP($G$1,$Q$89:$BA$121,2,FALSE)</f>
        <v>4</v>
      </c>
      <c r="J19" s="96"/>
      <c r="K19" s="147" t="str">
        <f>IF(J19="○",I19,"")</f>
        <v/>
      </c>
      <c r="L19" s="300"/>
      <c r="M19" s="301"/>
      <c r="N19" s="302"/>
      <c r="O19" s="113"/>
      <c r="P19" s="113"/>
      <c r="Q19" s="113"/>
      <c r="R19" s="113"/>
      <c r="S19" s="113"/>
      <c r="T19" s="113"/>
      <c r="U19" s="113"/>
      <c r="V19" s="113"/>
      <c r="W19" s="113"/>
      <c r="X19" s="113"/>
      <c r="Y19" s="113"/>
      <c r="Z19" s="113"/>
    </row>
    <row r="20" spans="1:41" ht="15" customHeight="1">
      <c r="A20" s="328"/>
      <c r="B20" s="316"/>
      <c r="C20" s="292"/>
      <c r="F20" s="303" t="s">
        <v>619</v>
      </c>
      <c r="G20" s="304"/>
      <c r="H20" s="297"/>
      <c r="I20" s="97">
        <f>VLOOKUP($G$1,$Q$89:$BA$121,3,FALSE)</f>
        <v>3.5</v>
      </c>
      <c r="J20" s="96"/>
      <c r="K20" s="148" t="str">
        <f>IF(J20="○",I20,"")</f>
        <v/>
      </c>
      <c r="L20" s="149"/>
      <c r="M20" s="150"/>
      <c r="N20" s="151"/>
      <c r="O20" s="113"/>
      <c r="P20" s="113"/>
      <c r="Q20" s="113"/>
      <c r="R20" s="113"/>
      <c r="S20" s="113"/>
      <c r="T20" s="113"/>
      <c r="U20" s="113"/>
      <c r="V20" s="113"/>
      <c r="W20" s="113"/>
      <c r="X20" s="113"/>
      <c r="Y20" s="113"/>
      <c r="Z20" s="113"/>
    </row>
    <row r="21" spans="1:41" ht="15" customHeight="1">
      <c r="A21" s="328"/>
      <c r="B21" s="316"/>
      <c r="C21" s="292"/>
      <c r="F21" s="303" t="str">
        <f>IF($H$19=3,E130,IF($H$19=4,F130))</f>
        <v>「80～81点未満」又は「78～80点未満の工事件数5件以上」</v>
      </c>
      <c r="G21" s="304"/>
      <c r="H21" s="297"/>
      <c r="I21" s="97">
        <f>VLOOKUP($G$1,$Q$89:$BA$121,4,FALSE)</f>
        <v>3</v>
      </c>
      <c r="J21" s="96"/>
      <c r="K21" s="148" t="str">
        <f>IF(J21="○",I21,"")</f>
        <v/>
      </c>
      <c r="L21" s="149"/>
      <c r="M21" s="150"/>
      <c r="N21" s="151"/>
      <c r="O21" s="113"/>
      <c r="P21" s="113"/>
      <c r="Q21" s="113"/>
      <c r="R21" s="113"/>
      <c r="S21" s="113"/>
      <c r="T21" s="113"/>
      <c r="U21" s="113"/>
      <c r="V21" s="113"/>
      <c r="W21" s="113"/>
      <c r="X21" s="113"/>
      <c r="Y21" s="113"/>
      <c r="Z21" s="113"/>
    </row>
    <row r="22" spans="1:41" ht="15" customHeight="1">
      <c r="A22" s="328"/>
      <c r="B22" s="316"/>
      <c r="C22" s="292"/>
      <c r="D22" s="339" t="s">
        <v>351</v>
      </c>
      <c r="E22" s="340"/>
      <c r="F22" s="305" t="str">
        <f>IF($H$19=3,E131,IF($H$19=4,F131))</f>
        <v>「78～80点未満」又は「76～78点未満の工事件数5件以上」</v>
      </c>
      <c r="G22" s="306"/>
      <c r="H22" s="298"/>
      <c r="I22" s="98">
        <f>VLOOKUP($G$1,$Q$89:$BA$121,5,FALSE)</f>
        <v>2.5</v>
      </c>
      <c r="J22" s="96"/>
      <c r="K22" s="152" t="str">
        <f t="shared" ref="K22:K65" si="0">IF(J22="○",I22,"")</f>
        <v/>
      </c>
      <c r="L22" s="341" t="s">
        <v>352</v>
      </c>
      <c r="M22" s="342"/>
      <c r="N22" s="343"/>
      <c r="O22" s="113"/>
      <c r="P22" s="113"/>
      <c r="Q22" s="153"/>
      <c r="R22" s="153"/>
      <c r="S22" s="153"/>
      <c r="T22" s="153"/>
      <c r="U22" s="153"/>
      <c r="V22" s="153"/>
      <c r="W22" s="153"/>
      <c r="X22" s="153"/>
      <c r="Y22" s="153"/>
      <c r="Z22" s="153"/>
    </row>
    <row r="23" spans="1:41" ht="15" customHeight="1">
      <c r="A23" s="328"/>
      <c r="B23" s="316"/>
      <c r="C23" s="292"/>
      <c r="D23" s="154" t="s">
        <v>353</v>
      </c>
      <c r="E23" s="155" t="s">
        <v>354</v>
      </c>
      <c r="F23" s="305" t="str">
        <f>IF($H$19=3,E132,IF($H$19=4,F132))</f>
        <v>「76～78点未満」又は「74～76点未満の工事件数5件以上」</v>
      </c>
      <c r="G23" s="306"/>
      <c r="H23" s="298"/>
      <c r="I23" s="98">
        <f>VLOOKUP($G$1,$Q$89:$BA$121,6,FALSE)</f>
        <v>2</v>
      </c>
      <c r="J23" s="96"/>
      <c r="K23" s="152" t="str">
        <f t="shared" si="0"/>
        <v/>
      </c>
      <c r="L23" s="149"/>
      <c r="M23" s="150"/>
      <c r="N23" s="151"/>
      <c r="P23" s="156"/>
      <c r="R23" s="153"/>
      <c r="S23" s="153"/>
      <c r="T23" s="153"/>
      <c r="U23" s="153"/>
      <c r="V23" s="153"/>
      <c r="W23" s="153"/>
      <c r="X23" s="153"/>
      <c r="Y23" s="153"/>
      <c r="Z23" s="153"/>
    </row>
    <row r="24" spans="1:41" ht="15" customHeight="1">
      <c r="A24" s="328"/>
      <c r="B24" s="316"/>
      <c r="C24" s="292"/>
      <c r="F24" s="305" t="str">
        <f>IF($H$19=3,E133,IF($H$19=4,F133))</f>
        <v>「74～76点未満」又は「72～74点未満の工事件数5件以上」</v>
      </c>
      <c r="G24" s="306"/>
      <c r="H24" s="298"/>
      <c r="I24" s="98">
        <f>VLOOKUP($G$1,$Q$89:$BA$121,7,FALSE)</f>
        <v>1.5</v>
      </c>
      <c r="J24" s="96"/>
      <c r="K24" s="152" t="str">
        <f t="shared" si="0"/>
        <v/>
      </c>
      <c r="L24" s="344"/>
      <c r="M24" s="345"/>
      <c r="N24" s="346"/>
      <c r="P24" s="157"/>
      <c r="R24" s="153"/>
      <c r="S24" s="153"/>
      <c r="T24" s="153"/>
      <c r="U24" s="153"/>
      <c r="V24" s="153"/>
      <c r="W24" s="153"/>
      <c r="X24" s="153"/>
      <c r="Y24" s="153"/>
      <c r="Z24" s="153"/>
    </row>
    <row r="25" spans="1:41" ht="15" customHeight="1">
      <c r="A25" s="328"/>
      <c r="B25" s="316"/>
      <c r="C25" s="292"/>
      <c r="D25" s="158"/>
      <c r="E25" s="159"/>
      <c r="F25" s="305" t="str">
        <f>IF($H$19=3,E134,IF($H$19=4,F134))</f>
        <v>「72～74点未満」又は「70～72点未満の工事件数5件以上」</v>
      </c>
      <c r="G25" s="306"/>
      <c r="H25" s="298"/>
      <c r="I25" s="98">
        <f>VLOOKUP($G$1,$Q$89:$BA$121,8,FALSE)</f>
        <v>1</v>
      </c>
      <c r="J25" s="96"/>
      <c r="K25" s="152" t="str">
        <f t="shared" si="0"/>
        <v/>
      </c>
      <c r="L25" s="307" t="s">
        <v>355</v>
      </c>
      <c r="M25" s="308"/>
      <c r="N25" s="309"/>
      <c r="O25" s="113"/>
      <c r="P25" s="160"/>
      <c r="Q25" s="153"/>
      <c r="R25" s="153"/>
      <c r="S25" s="153"/>
      <c r="T25" s="153"/>
      <c r="U25" s="153"/>
      <c r="V25" s="153"/>
      <c r="W25" s="153"/>
      <c r="X25" s="153"/>
      <c r="Y25" s="153"/>
      <c r="Z25" s="153"/>
    </row>
    <row r="26" spans="1:41" ht="15" customHeight="1">
      <c r="A26" s="328"/>
      <c r="B26" s="316"/>
      <c r="C26" s="293"/>
      <c r="D26" s="161"/>
      <c r="E26" s="162"/>
      <c r="F26" s="310" t="s">
        <v>356</v>
      </c>
      <c r="G26" s="311"/>
      <c r="H26" s="299"/>
      <c r="I26" s="99">
        <v>0</v>
      </c>
      <c r="J26" s="100"/>
      <c r="K26" s="163" t="str">
        <f t="shared" si="0"/>
        <v/>
      </c>
      <c r="L26" s="312" t="s">
        <v>357</v>
      </c>
      <c r="M26" s="313"/>
      <c r="N26" s="314"/>
      <c r="P26" s="113"/>
      <c r="Q26" s="153"/>
      <c r="R26" s="153"/>
      <c r="S26" s="153"/>
      <c r="T26" s="153"/>
      <c r="U26" s="153"/>
      <c r="V26" s="153"/>
      <c r="W26" s="153"/>
      <c r="X26" s="153"/>
      <c r="Y26" s="153"/>
      <c r="Z26" s="153"/>
    </row>
    <row r="27" spans="1:41" ht="18" customHeight="1">
      <c r="A27" s="315"/>
      <c r="B27" s="316"/>
      <c r="C27" s="291">
        <v>2</v>
      </c>
      <c r="D27" s="317" t="s">
        <v>358</v>
      </c>
      <c r="E27" s="318"/>
      <c r="F27" s="323" t="s">
        <v>729</v>
      </c>
      <c r="G27" s="324"/>
      <c r="H27" s="325">
        <f>MAX(I27:I29)</f>
        <v>1</v>
      </c>
      <c r="I27" s="164">
        <f>VLOOKUP($G$1,$Q$90:$BA$122,9,FALSE)</f>
        <v>1</v>
      </c>
      <c r="J27" s="165"/>
      <c r="K27" s="166" t="str">
        <f t="shared" si="0"/>
        <v/>
      </c>
      <c r="L27" s="329" t="s">
        <v>359</v>
      </c>
      <c r="M27" s="330"/>
      <c r="N27" s="331"/>
      <c r="O27" s="167"/>
      <c r="P27" s="156"/>
      <c r="Q27" s="153"/>
      <c r="R27" s="153"/>
      <c r="S27" s="153"/>
      <c r="T27" s="153"/>
      <c r="U27" s="153"/>
      <c r="V27" s="153"/>
      <c r="W27" s="153"/>
      <c r="X27" s="153"/>
      <c r="Y27" s="153"/>
      <c r="Z27" s="153"/>
    </row>
    <row r="28" spans="1:41" ht="18" customHeight="1">
      <c r="A28" s="315"/>
      <c r="B28" s="316"/>
      <c r="C28" s="292"/>
      <c r="D28" s="319"/>
      <c r="E28" s="320"/>
      <c r="F28" s="335" t="s">
        <v>729</v>
      </c>
      <c r="G28" s="336"/>
      <c r="H28" s="326"/>
      <c r="I28" s="168">
        <f>VLOOKUP($G$1,$Q$90:$BA$122,10,FALSE)</f>
        <v>0.5</v>
      </c>
      <c r="J28" s="169"/>
      <c r="K28" s="170" t="str">
        <f t="shared" si="0"/>
        <v/>
      </c>
      <c r="L28" s="332"/>
      <c r="M28" s="333"/>
      <c r="N28" s="334"/>
      <c r="O28" s="167"/>
      <c r="P28" s="156"/>
      <c r="Q28" s="153"/>
      <c r="R28" s="153"/>
      <c r="S28" s="153"/>
      <c r="T28" s="153"/>
      <c r="U28" s="153"/>
      <c r="V28" s="153"/>
      <c r="W28" s="153"/>
      <c r="X28" s="153"/>
      <c r="Y28" s="153"/>
      <c r="Z28" s="153"/>
    </row>
    <row r="29" spans="1:41" ht="15.75" customHeight="1">
      <c r="A29" s="315"/>
      <c r="B29" s="316"/>
      <c r="C29" s="293"/>
      <c r="D29" s="321"/>
      <c r="E29" s="322"/>
      <c r="F29" s="337" t="s">
        <v>360</v>
      </c>
      <c r="G29" s="338"/>
      <c r="H29" s="327"/>
      <c r="I29" s="171">
        <v>0</v>
      </c>
      <c r="J29" s="172"/>
      <c r="K29" s="173" t="str">
        <f t="shared" si="0"/>
        <v/>
      </c>
      <c r="L29" s="312" t="s">
        <v>357</v>
      </c>
      <c r="M29" s="313"/>
      <c r="N29" s="314"/>
      <c r="O29" s="113"/>
      <c r="P29" s="113"/>
      <c r="Q29" s="167"/>
      <c r="R29" s="167"/>
      <c r="S29" s="167"/>
      <c r="T29" s="167"/>
      <c r="U29" s="167"/>
      <c r="V29" s="167"/>
      <c r="W29" s="167"/>
      <c r="X29" s="167"/>
      <c r="Y29" s="167"/>
      <c r="Z29" s="167"/>
    </row>
    <row r="30" spans="1:41" ht="17.25" customHeight="1">
      <c r="A30" s="315"/>
      <c r="B30" s="316"/>
      <c r="C30" s="291">
        <v>3</v>
      </c>
      <c r="D30" s="317" t="s">
        <v>361</v>
      </c>
      <c r="E30" s="318"/>
      <c r="F30" s="323" t="s">
        <v>730</v>
      </c>
      <c r="G30" s="324"/>
      <c r="H30" s="325">
        <f>MAX(I30:I32)</f>
        <v>1</v>
      </c>
      <c r="I30" s="164">
        <f>VLOOKUP($G$1,$Q$90:$BA$122,11,FALSE)</f>
        <v>1</v>
      </c>
      <c r="J30" s="165"/>
      <c r="K30" s="166" t="str">
        <f t="shared" si="0"/>
        <v/>
      </c>
      <c r="L30" s="359" t="s">
        <v>362</v>
      </c>
      <c r="M30" s="360"/>
      <c r="N30" s="361"/>
      <c r="O30" s="174"/>
    </row>
    <row r="31" spans="1:41" ht="17.25" customHeight="1">
      <c r="A31" s="315"/>
      <c r="B31" s="316"/>
      <c r="C31" s="292"/>
      <c r="D31" s="319"/>
      <c r="E31" s="320"/>
      <c r="F31" s="335" t="s">
        <v>730</v>
      </c>
      <c r="G31" s="336"/>
      <c r="H31" s="326"/>
      <c r="I31" s="168">
        <f>VLOOKUP($G$1,$Q$90:$BA$122,12,FALSE)</f>
        <v>0.5</v>
      </c>
      <c r="J31" s="175"/>
      <c r="K31" s="176" t="str">
        <f t="shared" si="0"/>
        <v/>
      </c>
      <c r="L31" s="341"/>
      <c r="M31" s="342"/>
      <c r="N31" s="343"/>
    </row>
    <row r="32" spans="1:41" ht="16.5" customHeight="1">
      <c r="A32" s="315"/>
      <c r="B32" s="316"/>
      <c r="C32" s="293"/>
      <c r="D32" s="321"/>
      <c r="E32" s="322"/>
      <c r="F32" s="337" t="s">
        <v>360</v>
      </c>
      <c r="G32" s="338"/>
      <c r="H32" s="327"/>
      <c r="I32" s="171">
        <v>0</v>
      </c>
      <c r="J32" s="175"/>
      <c r="K32" s="173" t="str">
        <f t="shared" si="0"/>
        <v/>
      </c>
      <c r="L32" s="312" t="s">
        <v>357</v>
      </c>
      <c r="M32" s="313"/>
      <c r="N32" s="314"/>
    </row>
    <row r="33" spans="1:16" ht="22.5" customHeight="1">
      <c r="A33" s="315"/>
      <c r="B33" s="316"/>
      <c r="C33" s="291">
        <v>4</v>
      </c>
      <c r="D33" s="317" t="s">
        <v>363</v>
      </c>
      <c r="E33" s="318"/>
      <c r="F33" s="347" t="s">
        <v>364</v>
      </c>
      <c r="G33" s="348"/>
      <c r="H33" s="325">
        <f>MAX(I33:I35)</f>
        <v>0</v>
      </c>
      <c r="I33" s="164" t="str">
        <f>VLOOKUP($G$1,$Q$90:$BA$122,13,FALSE)</f>
        <v>―</v>
      </c>
      <c r="J33" s="165"/>
      <c r="K33" s="166" t="str">
        <f t="shared" si="0"/>
        <v/>
      </c>
      <c r="L33" s="349" t="s">
        <v>365</v>
      </c>
      <c r="M33" s="350"/>
      <c r="N33" s="351"/>
    </row>
    <row r="34" spans="1:16" ht="22.5" customHeight="1">
      <c r="A34" s="315"/>
      <c r="B34" s="316"/>
      <c r="C34" s="292"/>
      <c r="D34" s="319"/>
      <c r="E34" s="320"/>
      <c r="F34" s="352" t="s">
        <v>366</v>
      </c>
      <c r="G34" s="353"/>
      <c r="H34" s="326"/>
      <c r="I34" s="168" t="str">
        <f>VLOOKUP($G$1,$Q$90:$BA$122,14,FALSE)</f>
        <v>―</v>
      </c>
      <c r="J34" s="169"/>
      <c r="K34" s="170" t="str">
        <f t="shared" si="0"/>
        <v/>
      </c>
      <c r="L34" s="354" t="s">
        <v>367</v>
      </c>
      <c r="M34" s="355"/>
      <c r="N34" s="356"/>
    </row>
    <row r="35" spans="1:16" ht="15" customHeight="1">
      <c r="A35" s="315"/>
      <c r="B35" s="316"/>
      <c r="C35" s="293"/>
      <c r="D35" s="321"/>
      <c r="E35" s="322"/>
      <c r="F35" s="357" t="s">
        <v>360</v>
      </c>
      <c r="G35" s="358"/>
      <c r="H35" s="327"/>
      <c r="I35" s="171">
        <v>0</v>
      </c>
      <c r="J35" s="172"/>
      <c r="K35" s="173" t="str">
        <f t="shared" si="0"/>
        <v/>
      </c>
      <c r="L35" s="312" t="s">
        <v>357</v>
      </c>
      <c r="M35" s="313"/>
      <c r="N35" s="314"/>
    </row>
    <row r="36" spans="1:16" ht="27" customHeight="1">
      <c r="A36" s="315"/>
      <c r="B36" s="316"/>
      <c r="C36" s="291">
        <v>5</v>
      </c>
      <c r="D36" s="317" t="s">
        <v>727</v>
      </c>
      <c r="E36" s="318"/>
      <c r="F36" s="347" t="s">
        <v>726</v>
      </c>
      <c r="G36" s="348"/>
      <c r="H36" s="325">
        <f>MAX(I36:I38)</f>
        <v>1</v>
      </c>
      <c r="I36" s="164">
        <f>VLOOKUP($G$1,$Q$90:$BA$122,15,FALSE)</f>
        <v>1</v>
      </c>
      <c r="J36" s="165" t="s">
        <v>371</v>
      </c>
      <c r="K36" s="166" t="str">
        <f t="shared" si="0"/>
        <v/>
      </c>
      <c r="L36" s="177" t="s">
        <v>368</v>
      </c>
      <c r="M36" s="362"/>
      <c r="N36" s="363"/>
    </row>
    <row r="37" spans="1:16" ht="12.75" customHeight="1">
      <c r="A37" s="315"/>
      <c r="B37" s="316"/>
      <c r="C37" s="292"/>
      <c r="D37" s="319"/>
      <c r="E37" s="320"/>
      <c r="F37" s="364" t="s">
        <v>728</v>
      </c>
      <c r="G37" s="365"/>
      <c r="H37" s="326"/>
      <c r="I37" s="168">
        <f>VLOOKUP($G$1,$Q$90:$BA$122,16,FALSE)</f>
        <v>0.5</v>
      </c>
      <c r="J37" s="175"/>
      <c r="K37" s="176" t="str">
        <f t="shared" si="0"/>
        <v/>
      </c>
      <c r="L37" s="178" t="s">
        <v>369</v>
      </c>
      <c r="M37" s="366"/>
      <c r="N37" s="367"/>
    </row>
    <row r="38" spans="1:16" ht="12.75" customHeight="1">
      <c r="A38" s="315"/>
      <c r="B38" s="316"/>
      <c r="C38" s="293"/>
      <c r="D38" s="321"/>
      <c r="E38" s="322"/>
      <c r="F38" s="357" t="s">
        <v>679</v>
      </c>
      <c r="G38" s="358"/>
      <c r="H38" s="327"/>
      <c r="I38" s="171">
        <v>0</v>
      </c>
      <c r="J38" s="172"/>
      <c r="K38" s="173" t="str">
        <f t="shared" si="0"/>
        <v/>
      </c>
      <c r="L38" s="179" t="s">
        <v>372</v>
      </c>
      <c r="M38" s="368"/>
      <c r="N38" s="369"/>
    </row>
    <row r="39" spans="1:16" ht="18" customHeight="1">
      <c r="A39" s="315"/>
      <c r="B39" s="316"/>
      <c r="C39" s="291">
        <v>6</v>
      </c>
      <c r="D39" s="317" t="s">
        <v>373</v>
      </c>
      <c r="E39" s="318"/>
      <c r="F39" s="382" t="s">
        <v>699</v>
      </c>
      <c r="G39" s="383"/>
      <c r="H39" s="325">
        <f>MAX(I39:I42)</f>
        <v>0</v>
      </c>
      <c r="I39" s="164" t="str">
        <f>VLOOKUP($G$1,$Q$90:$BA$122,17,FALSE)</f>
        <v>―</v>
      </c>
      <c r="J39" s="165"/>
      <c r="K39" s="166" t="str">
        <f t="shared" si="0"/>
        <v/>
      </c>
      <c r="L39" s="370" t="s">
        <v>374</v>
      </c>
      <c r="M39" s="371"/>
      <c r="N39" s="372"/>
    </row>
    <row r="40" spans="1:16" ht="18" customHeight="1">
      <c r="A40" s="315"/>
      <c r="B40" s="316"/>
      <c r="C40" s="292"/>
      <c r="D40" s="319"/>
      <c r="E40" s="320"/>
      <c r="F40" s="373" t="s">
        <v>700</v>
      </c>
      <c r="G40" s="374"/>
      <c r="H40" s="326"/>
      <c r="I40" s="180" t="str">
        <f>VLOOKUP($G$1,$Q$90:$BA$122,18,FALSE)</f>
        <v>―</v>
      </c>
      <c r="J40" s="181"/>
      <c r="K40" s="182"/>
      <c r="L40" s="183"/>
      <c r="M40" s="184"/>
      <c r="N40" s="185"/>
    </row>
    <row r="41" spans="1:16" ht="18" customHeight="1">
      <c r="A41" s="315"/>
      <c r="B41" s="316"/>
      <c r="C41" s="292"/>
      <c r="D41" s="319"/>
      <c r="E41" s="320"/>
      <c r="F41" s="373" t="s">
        <v>701</v>
      </c>
      <c r="G41" s="374"/>
      <c r="H41" s="326"/>
      <c r="I41" s="168" t="str">
        <f>VLOOKUP($G$1,$Q$90:$BA$122,19,FALSE)</f>
        <v>―</v>
      </c>
      <c r="J41" s="175"/>
      <c r="K41" s="176" t="str">
        <f t="shared" si="0"/>
        <v/>
      </c>
      <c r="L41" s="375" t="s">
        <v>375</v>
      </c>
      <c r="M41" s="376"/>
      <c r="N41" s="377"/>
    </row>
    <row r="42" spans="1:16" ht="15.75" customHeight="1">
      <c r="A42" s="315"/>
      <c r="B42" s="316"/>
      <c r="C42" s="293"/>
      <c r="D42" s="321"/>
      <c r="E42" s="322"/>
      <c r="F42" s="378" t="s">
        <v>376</v>
      </c>
      <c r="G42" s="379"/>
      <c r="H42" s="327"/>
      <c r="I42" s="171">
        <v>0</v>
      </c>
      <c r="J42" s="172"/>
      <c r="K42" s="173" t="str">
        <f t="shared" si="0"/>
        <v/>
      </c>
      <c r="L42" s="312" t="s">
        <v>357</v>
      </c>
      <c r="M42" s="313"/>
      <c r="N42" s="314"/>
    </row>
    <row r="43" spans="1:16" ht="24.75" customHeight="1">
      <c r="A43" s="315"/>
      <c r="B43" s="316"/>
      <c r="C43" s="291">
        <v>7</v>
      </c>
      <c r="D43" s="384" t="s">
        <v>734</v>
      </c>
      <c r="E43" s="318"/>
      <c r="F43" s="347" t="s">
        <v>377</v>
      </c>
      <c r="G43" s="348"/>
      <c r="H43" s="325">
        <f>MAX(I43:I46)</f>
        <v>3</v>
      </c>
      <c r="I43" s="164">
        <f>VLOOKUP($G$1,$Q$90:$BA$122,21,FALSE)</f>
        <v>3</v>
      </c>
      <c r="J43" s="165"/>
      <c r="K43" s="166" t="str">
        <f t="shared" si="0"/>
        <v/>
      </c>
      <c r="L43" s="370" t="s">
        <v>378</v>
      </c>
      <c r="M43" s="371"/>
      <c r="N43" s="372"/>
    </row>
    <row r="44" spans="1:16" ht="14.25" customHeight="1">
      <c r="A44" s="315"/>
      <c r="B44" s="316"/>
      <c r="C44" s="292"/>
      <c r="D44" s="319"/>
      <c r="E44" s="320"/>
      <c r="F44" s="352" t="s">
        <v>379</v>
      </c>
      <c r="G44" s="353"/>
      <c r="H44" s="326"/>
      <c r="I44" s="180">
        <f>VLOOKUP($G$1,$Q$90:$BA$122,22,FALSE)</f>
        <v>2</v>
      </c>
      <c r="J44" s="175"/>
      <c r="K44" s="176" t="str">
        <f t="shared" si="0"/>
        <v/>
      </c>
      <c r="L44" s="385"/>
      <c r="M44" s="386"/>
      <c r="N44" s="387"/>
    </row>
    <row r="45" spans="1:16" ht="13.5" customHeight="1">
      <c r="A45" s="315"/>
      <c r="B45" s="316"/>
      <c r="C45" s="292"/>
      <c r="D45" s="319"/>
      <c r="E45" s="320"/>
      <c r="F45" s="352" t="s">
        <v>380</v>
      </c>
      <c r="G45" s="353"/>
      <c r="H45" s="326"/>
      <c r="I45" s="180">
        <f>VLOOKUP($G$1,$Q$90:$BA$122,23,FALSE)</f>
        <v>1</v>
      </c>
      <c r="J45" s="175"/>
      <c r="K45" s="176" t="str">
        <f t="shared" si="0"/>
        <v/>
      </c>
      <c r="L45" s="385"/>
      <c r="M45" s="386"/>
      <c r="N45" s="387"/>
    </row>
    <row r="46" spans="1:16" ht="13.5" customHeight="1">
      <c r="A46" s="315"/>
      <c r="B46" s="316"/>
      <c r="C46" s="293"/>
      <c r="D46" s="321"/>
      <c r="E46" s="322"/>
      <c r="F46" s="380" t="s">
        <v>733</v>
      </c>
      <c r="G46" s="381"/>
      <c r="H46" s="327"/>
      <c r="I46" s="171">
        <v>0</v>
      </c>
      <c r="J46" s="172"/>
      <c r="K46" s="173" t="str">
        <f t="shared" si="0"/>
        <v/>
      </c>
      <c r="L46" s="388"/>
      <c r="M46" s="389"/>
      <c r="N46" s="390"/>
    </row>
    <row r="47" spans="1:16" ht="12.75" customHeight="1">
      <c r="A47" s="315"/>
      <c r="B47" s="316"/>
      <c r="C47" s="291">
        <v>8</v>
      </c>
      <c r="D47" s="317" t="s">
        <v>381</v>
      </c>
      <c r="E47" s="318"/>
      <c r="F47" s="347" t="s">
        <v>382</v>
      </c>
      <c r="G47" s="348"/>
      <c r="H47" s="325">
        <f>MAX(I47:I48)</f>
        <v>1</v>
      </c>
      <c r="I47" s="164">
        <f>VLOOKUP($G$1,$Q$90:$BA$122,25,FALSE)</f>
        <v>1</v>
      </c>
      <c r="J47" s="175"/>
      <c r="K47" s="176" t="str">
        <f t="shared" si="0"/>
        <v/>
      </c>
      <c r="L47" s="370" t="s">
        <v>383</v>
      </c>
      <c r="M47" s="371"/>
      <c r="N47" s="372"/>
      <c r="P47" s="187" t="s">
        <v>384</v>
      </c>
    </row>
    <row r="48" spans="1:16" ht="12.75" customHeight="1">
      <c r="A48" s="315"/>
      <c r="B48" s="316"/>
      <c r="C48" s="293"/>
      <c r="D48" s="321"/>
      <c r="E48" s="322"/>
      <c r="F48" s="380" t="s">
        <v>385</v>
      </c>
      <c r="G48" s="381"/>
      <c r="H48" s="327"/>
      <c r="I48" s="171">
        <v>0</v>
      </c>
      <c r="J48" s="172"/>
      <c r="K48" s="173" t="str">
        <f t="shared" si="0"/>
        <v/>
      </c>
      <c r="L48" s="388"/>
      <c r="M48" s="389"/>
      <c r="N48" s="390"/>
    </row>
    <row r="49" spans="1:16" ht="12.75" customHeight="1">
      <c r="A49" s="315"/>
      <c r="B49" s="316"/>
      <c r="C49" s="291">
        <v>9</v>
      </c>
      <c r="D49" s="317" t="s">
        <v>386</v>
      </c>
      <c r="E49" s="318"/>
      <c r="F49" s="347" t="s">
        <v>382</v>
      </c>
      <c r="G49" s="348"/>
      <c r="H49" s="325">
        <f>MAX(I49:I50)</f>
        <v>0.5</v>
      </c>
      <c r="I49" s="164">
        <f>VLOOKUP($G$1,$Q$90:$BA$122,26,FALSE)</f>
        <v>0.5</v>
      </c>
      <c r="J49" s="175"/>
      <c r="K49" s="176" t="str">
        <f t="shared" si="0"/>
        <v/>
      </c>
      <c r="L49" s="370" t="s">
        <v>387</v>
      </c>
      <c r="M49" s="371"/>
      <c r="N49" s="372"/>
      <c r="P49" s="187" t="s">
        <v>384</v>
      </c>
    </row>
    <row r="50" spans="1:16" ht="12.75" customHeight="1">
      <c r="A50" s="315"/>
      <c r="B50" s="316"/>
      <c r="C50" s="293"/>
      <c r="D50" s="321"/>
      <c r="E50" s="322"/>
      <c r="F50" s="380" t="s">
        <v>385</v>
      </c>
      <c r="G50" s="381"/>
      <c r="H50" s="327"/>
      <c r="I50" s="171">
        <v>0</v>
      </c>
      <c r="J50" s="172"/>
      <c r="K50" s="173" t="str">
        <f t="shared" si="0"/>
        <v/>
      </c>
      <c r="L50" s="388"/>
      <c r="M50" s="389"/>
      <c r="N50" s="390"/>
    </row>
    <row r="51" spans="1:16" ht="17.25" customHeight="1">
      <c r="A51" s="315"/>
      <c r="B51" s="316"/>
      <c r="C51" s="291">
        <v>10</v>
      </c>
      <c r="D51" s="317" t="s">
        <v>388</v>
      </c>
      <c r="E51" s="318"/>
      <c r="F51" s="391" t="s">
        <v>738</v>
      </c>
      <c r="G51" s="392"/>
      <c r="H51" s="325">
        <f>MAX(I51:I53)</f>
        <v>2</v>
      </c>
      <c r="I51" s="164">
        <f>VLOOKUP($G$1,$Q$90:$BA$122,27,FALSE)</f>
        <v>2</v>
      </c>
      <c r="J51" s="165"/>
      <c r="K51" s="166" t="str">
        <f t="shared" si="0"/>
        <v/>
      </c>
      <c r="L51" s="370" t="s">
        <v>389</v>
      </c>
      <c r="M51" s="371"/>
      <c r="N51" s="372"/>
    </row>
    <row r="52" spans="1:16" ht="17.25" customHeight="1">
      <c r="A52" s="315"/>
      <c r="B52" s="316"/>
      <c r="C52" s="292"/>
      <c r="D52" s="319"/>
      <c r="E52" s="320"/>
      <c r="F52" s="393"/>
      <c r="G52" s="394"/>
      <c r="H52" s="326"/>
      <c r="I52" s="168">
        <f>VLOOKUP($G$1,$Q$90:$BA$122,28,FALSE)</f>
        <v>1</v>
      </c>
      <c r="J52" s="169"/>
      <c r="K52" s="170" t="str">
        <f t="shared" si="0"/>
        <v/>
      </c>
      <c r="L52" s="385"/>
      <c r="M52" s="386"/>
      <c r="N52" s="387"/>
    </row>
    <row r="53" spans="1:16" ht="17.25" customHeight="1">
      <c r="A53" s="315"/>
      <c r="B53" s="316"/>
      <c r="C53" s="293"/>
      <c r="D53" s="321"/>
      <c r="E53" s="322"/>
      <c r="F53" s="395" t="s">
        <v>360</v>
      </c>
      <c r="G53" s="396"/>
      <c r="H53" s="327"/>
      <c r="I53" s="171">
        <v>0</v>
      </c>
      <c r="J53" s="172"/>
      <c r="K53" s="173" t="str">
        <f t="shared" si="0"/>
        <v/>
      </c>
      <c r="L53" s="388"/>
      <c r="M53" s="389"/>
      <c r="N53" s="390"/>
    </row>
    <row r="54" spans="1:16" ht="23.25" customHeight="1">
      <c r="A54" s="315"/>
      <c r="B54" s="316"/>
      <c r="C54" s="291">
        <v>11</v>
      </c>
      <c r="D54" s="317" t="s">
        <v>390</v>
      </c>
      <c r="E54" s="318"/>
      <c r="F54" s="347" t="s">
        <v>391</v>
      </c>
      <c r="G54" s="348"/>
      <c r="H54" s="325">
        <f>MAX(I54:I56)</f>
        <v>0</v>
      </c>
      <c r="I54" s="164" t="str">
        <f>VLOOKUP($G$1,$Q$90:$BA$122,29,FALSE)</f>
        <v>―</v>
      </c>
      <c r="J54" s="165"/>
      <c r="K54" s="166" t="str">
        <f t="shared" si="0"/>
        <v/>
      </c>
      <c r="L54" s="370" t="s">
        <v>392</v>
      </c>
      <c r="M54" s="371"/>
      <c r="N54" s="372"/>
    </row>
    <row r="55" spans="1:16" ht="23.25" customHeight="1">
      <c r="A55" s="315"/>
      <c r="B55" s="316"/>
      <c r="C55" s="292"/>
      <c r="D55" s="319"/>
      <c r="E55" s="320"/>
      <c r="F55" s="352" t="s">
        <v>393</v>
      </c>
      <c r="G55" s="353"/>
      <c r="H55" s="326"/>
      <c r="I55" s="168" t="str">
        <f>VLOOKUP($G$1,$Q$90:$BA$122,30,FALSE)</f>
        <v>―</v>
      </c>
      <c r="J55" s="175"/>
      <c r="K55" s="176" t="str">
        <f t="shared" si="0"/>
        <v/>
      </c>
      <c r="L55" s="385"/>
      <c r="M55" s="386"/>
      <c r="N55" s="387"/>
    </row>
    <row r="56" spans="1:16" ht="16.5" customHeight="1">
      <c r="A56" s="315"/>
      <c r="B56" s="316"/>
      <c r="C56" s="293"/>
      <c r="D56" s="321"/>
      <c r="E56" s="322"/>
      <c r="F56" s="380" t="s">
        <v>360</v>
      </c>
      <c r="G56" s="381"/>
      <c r="H56" s="327"/>
      <c r="I56" s="171">
        <v>0</v>
      </c>
      <c r="J56" s="172"/>
      <c r="K56" s="173" t="str">
        <f t="shared" si="0"/>
        <v/>
      </c>
      <c r="L56" s="388"/>
      <c r="M56" s="389"/>
      <c r="N56" s="390"/>
    </row>
    <row r="57" spans="1:16" ht="12.75" customHeight="1">
      <c r="A57" s="315"/>
      <c r="B57" s="316"/>
      <c r="C57" s="291">
        <v>12</v>
      </c>
      <c r="D57" s="317" t="s">
        <v>394</v>
      </c>
      <c r="E57" s="318"/>
      <c r="F57" s="347" t="s">
        <v>395</v>
      </c>
      <c r="G57" s="348"/>
      <c r="H57" s="325">
        <f>MAX(I57:I58)</f>
        <v>1</v>
      </c>
      <c r="I57" s="164">
        <f>VLOOKUP($G$1,$Q$90:$BA$122,31,FALSE)</f>
        <v>1</v>
      </c>
      <c r="J57" s="188"/>
      <c r="K57" s="166" t="str">
        <f t="shared" si="0"/>
        <v/>
      </c>
      <c r="L57" s="370" t="s">
        <v>396</v>
      </c>
      <c r="M57" s="371"/>
      <c r="N57" s="372"/>
    </row>
    <row r="58" spans="1:16" ht="12.75" customHeight="1">
      <c r="A58" s="315"/>
      <c r="B58" s="316"/>
      <c r="C58" s="293"/>
      <c r="D58" s="321"/>
      <c r="E58" s="322"/>
      <c r="F58" s="357" t="s">
        <v>397</v>
      </c>
      <c r="G58" s="358"/>
      <c r="H58" s="327"/>
      <c r="I58" s="171">
        <v>0</v>
      </c>
      <c r="J58" s="100"/>
      <c r="K58" s="173" t="str">
        <f t="shared" si="0"/>
        <v/>
      </c>
      <c r="L58" s="388"/>
      <c r="M58" s="389"/>
      <c r="N58" s="390"/>
    </row>
    <row r="59" spans="1:16" ht="12.75" customHeight="1">
      <c r="A59" s="315"/>
      <c r="B59" s="316"/>
      <c r="C59" s="291">
        <v>13</v>
      </c>
      <c r="D59" s="397" t="s">
        <v>614</v>
      </c>
      <c r="E59" s="398"/>
      <c r="F59" s="403" t="s">
        <v>615</v>
      </c>
      <c r="G59" s="404"/>
      <c r="H59" s="325">
        <f>MAX(I59:I61)</f>
        <v>1</v>
      </c>
      <c r="I59" s="164">
        <f>VLOOKUP($G$1,$Q$90:$BA$122,32,FALSE)</f>
        <v>1</v>
      </c>
      <c r="J59" s="175"/>
      <c r="K59" s="176" t="str">
        <f t="shared" si="0"/>
        <v/>
      </c>
      <c r="L59" s="370" t="s">
        <v>398</v>
      </c>
      <c r="M59" s="371"/>
      <c r="N59" s="372"/>
    </row>
    <row r="60" spans="1:16" ht="12.75" customHeight="1">
      <c r="A60" s="315"/>
      <c r="B60" s="316"/>
      <c r="C60" s="292"/>
      <c r="D60" s="399"/>
      <c r="E60" s="400"/>
      <c r="F60" s="305" t="s">
        <v>616</v>
      </c>
      <c r="G60" s="306"/>
      <c r="H60" s="326"/>
      <c r="I60" s="168">
        <f>VLOOKUP($G$1,$Q$90:$BA$122,33,FALSE)</f>
        <v>0.5</v>
      </c>
      <c r="J60" s="186"/>
      <c r="K60" s="176" t="str">
        <f t="shared" si="0"/>
        <v/>
      </c>
      <c r="L60" s="385"/>
      <c r="M60" s="386"/>
      <c r="N60" s="387"/>
    </row>
    <row r="61" spans="1:16" ht="12.75" customHeight="1">
      <c r="A61" s="315"/>
      <c r="B61" s="316"/>
      <c r="C61" s="293"/>
      <c r="D61" s="401"/>
      <c r="E61" s="402"/>
      <c r="F61" s="310" t="s">
        <v>617</v>
      </c>
      <c r="G61" s="311"/>
      <c r="H61" s="327"/>
      <c r="I61" s="171">
        <v>0</v>
      </c>
      <c r="J61" s="172"/>
      <c r="K61" s="173" t="str">
        <f t="shared" si="0"/>
        <v/>
      </c>
      <c r="L61" s="388"/>
      <c r="M61" s="389"/>
      <c r="N61" s="390"/>
    </row>
    <row r="62" spans="1:16" ht="12.75" customHeight="1">
      <c r="A62" s="315"/>
      <c r="B62" s="316"/>
      <c r="C62" s="291">
        <v>14</v>
      </c>
      <c r="D62" s="317" t="s">
        <v>399</v>
      </c>
      <c r="E62" s="318"/>
      <c r="F62" s="347" t="s">
        <v>400</v>
      </c>
      <c r="G62" s="348"/>
      <c r="H62" s="325">
        <f>MAX(I62:I63)</f>
        <v>1</v>
      </c>
      <c r="I62" s="164">
        <f>VLOOKUP($G$1,$Q$90:$BA$122,34,FALSE)</f>
        <v>1</v>
      </c>
      <c r="J62" s="175"/>
      <c r="K62" s="176" t="str">
        <f t="shared" si="0"/>
        <v/>
      </c>
      <c r="L62" s="370" t="s">
        <v>401</v>
      </c>
      <c r="M62" s="371"/>
      <c r="N62" s="372"/>
    </row>
    <row r="63" spans="1:16" ht="12.75" customHeight="1">
      <c r="A63" s="315"/>
      <c r="B63" s="316"/>
      <c r="C63" s="293"/>
      <c r="D63" s="321"/>
      <c r="E63" s="322"/>
      <c r="F63" s="380" t="s">
        <v>402</v>
      </c>
      <c r="G63" s="381"/>
      <c r="H63" s="327"/>
      <c r="I63" s="171">
        <v>0</v>
      </c>
      <c r="J63" s="172"/>
      <c r="K63" s="173" t="str">
        <f t="shared" si="0"/>
        <v/>
      </c>
      <c r="L63" s="388"/>
      <c r="M63" s="389"/>
      <c r="N63" s="390"/>
    </row>
    <row r="64" spans="1:16" ht="12.75" customHeight="1">
      <c r="A64" s="315"/>
      <c r="B64" s="316"/>
      <c r="C64" s="291">
        <v>15</v>
      </c>
      <c r="D64" s="317" t="s">
        <v>403</v>
      </c>
      <c r="E64" s="318"/>
      <c r="F64" s="347" t="s">
        <v>404</v>
      </c>
      <c r="G64" s="348"/>
      <c r="H64" s="325">
        <f>MAX(I64:I65)</f>
        <v>1</v>
      </c>
      <c r="I64" s="164">
        <f>VLOOKUP($G$1,$Q$90:$BA$122,35,FALSE)</f>
        <v>1</v>
      </c>
      <c r="J64" s="175"/>
      <c r="K64" s="176" t="str">
        <f t="shared" si="0"/>
        <v/>
      </c>
      <c r="L64" s="370" t="s">
        <v>405</v>
      </c>
      <c r="M64" s="371"/>
      <c r="N64" s="372"/>
    </row>
    <row r="65" spans="1:32" ht="12.75" customHeight="1">
      <c r="A65" s="315"/>
      <c r="B65" s="316"/>
      <c r="C65" s="293"/>
      <c r="D65" s="321"/>
      <c r="E65" s="322"/>
      <c r="F65" s="380" t="s">
        <v>406</v>
      </c>
      <c r="G65" s="381"/>
      <c r="H65" s="327"/>
      <c r="I65" s="171">
        <v>0</v>
      </c>
      <c r="J65" s="172"/>
      <c r="K65" s="173" t="str">
        <f t="shared" si="0"/>
        <v/>
      </c>
      <c r="L65" s="388"/>
      <c r="M65" s="389"/>
      <c r="N65" s="390"/>
    </row>
    <row r="66" spans="1:32" ht="21" customHeight="1">
      <c r="A66" s="189"/>
      <c r="B66" s="190"/>
      <c r="C66" s="142">
        <v>16</v>
      </c>
      <c r="D66" s="415" t="s">
        <v>407</v>
      </c>
      <c r="E66" s="415"/>
      <c r="F66" s="347"/>
      <c r="G66" s="348"/>
      <c r="H66" s="191">
        <f>MAX(I66)</f>
        <v>0</v>
      </c>
      <c r="I66" s="192" t="str">
        <f>VLOOKUP($G$1,$Q$90:$BA$122,36,FALSE)</f>
        <v>―</v>
      </c>
      <c r="J66" s="193"/>
      <c r="K66" s="194"/>
      <c r="L66" s="288" t="s">
        <v>408</v>
      </c>
      <c r="M66" s="289"/>
      <c r="N66" s="290"/>
    </row>
    <row r="67" spans="1:32" ht="21" customHeight="1">
      <c r="A67" s="189"/>
      <c r="B67" s="190"/>
      <c r="C67" s="142">
        <v>17</v>
      </c>
      <c r="D67" s="415" t="s">
        <v>409</v>
      </c>
      <c r="E67" s="415"/>
      <c r="F67" s="416"/>
      <c r="G67" s="416"/>
      <c r="H67" s="191">
        <f>MAX(I67)</f>
        <v>0</v>
      </c>
      <c r="I67" s="195" t="str">
        <f>VLOOKUP($G$1,$Q$90:$BA$122,37,FALSE)</f>
        <v>―</v>
      </c>
      <c r="J67" s="196"/>
      <c r="K67" s="197"/>
      <c r="L67" s="288" t="s">
        <v>410</v>
      </c>
      <c r="M67" s="289"/>
      <c r="N67" s="290"/>
    </row>
    <row r="68" spans="1:32" ht="17.25" customHeight="1">
      <c r="A68" s="198"/>
      <c r="B68" s="199"/>
      <c r="C68" s="405" t="s">
        <v>411</v>
      </c>
      <c r="D68" s="406"/>
      <c r="E68" s="406"/>
      <c r="F68" s="406"/>
      <c r="G68" s="406"/>
      <c r="H68" s="200">
        <f>SUM(H19:H67)</f>
        <v>17.5</v>
      </c>
      <c r="I68" s="201"/>
      <c r="J68" s="201"/>
      <c r="K68" s="202">
        <f>SUM(K19:K67)</f>
        <v>0</v>
      </c>
      <c r="L68" s="407" t="s">
        <v>412</v>
      </c>
      <c r="M68" s="408"/>
      <c r="N68" s="409"/>
    </row>
    <row r="69" spans="1:32" ht="8.25" customHeight="1">
      <c r="B69" s="203"/>
      <c r="C69" s="410" t="s">
        <v>413</v>
      </c>
      <c r="D69" s="410"/>
      <c r="E69" s="410"/>
      <c r="F69" s="410"/>
      <c r="G69" s="410"/>
      <c r="H69" s="410"/>
      <c r="I69" s="204"/>
      <c r="J69" s="204"/>
      <c r="K69" s="205"/>
      <c r="L69" s="205"/>
      <c r="M69" s="205"/>
      <c r="N69" s="412" t="s">
        <v>414</v>
      </c>
    </row>
    <row r="70" spans="1:32" ht="12.75" customHeight="1">
      <c r="B70" s="203"/>
      <c r="C70" s="411"/>
      <c r="D70" s="411"/>
      <c r="E70" s="411"/>
      <c r="F70" s="411"/>
      <c r="G70" s="411"/>
      <c r="H70" s="411"/>
      <c r="I70" s="204"/>
      <c r="J70" s="204"/>
      <c r="K70" s="205"/>
      <c r="L70" s="205"/>
      <c r="M70" s="205"/>
      <c r="N70" s="413"/>
      <c r="Y70" s="206"/>
      <c r="Z70" s="206"/>
    </row>
    <row r="71" spans="1:32" ht="15.75" customHeight="1">
      <c r="B71" s="207"/>
      <c r="C71" s="208" t="s">
        <v>415</v>
      </c>
      <c r="D71" s="209"/>
      <c r="E71" s="209"/>
      <c r="F71" s="209"/>
      <c r="G71" s="209"/>
      <c r="H71" s="209"/>
      <c r="I71" s="204"/>
      <c r="J71" s="204"/>
      <c r="K71" s="205"/>
      <c r="L71" s="205"/>
      <c r="M71" s="205"/>
      <c r="N71" s="206"/>
      <c r="Y71" s="210"/>
      <c r="Z71" s="210"/>
    </row>
    <row r="72" spans="1:32" ht="15" customHeight="1">
      <c r="B72" s="203"/>
      <c r="C72" s="211"/>
      <c r="D72" s="209"/>
      <c r="E72" s="209"/>
      <c r="F72" s="209"/>
      <c r="G72" s="209"/>
      <c r="H72" s="209"/>
      <c r="I72" s="204"/>
      <c r="J72" s="204"/>
      <c r="K72" s="205"/>
      <c r="L72" s="205"/>
      <c r="M72" s="205"/>
      <c r="N72" s="206"/>
      <c r="AF72" s="212"/>
    </row>
    <row r="73" spans="1:32" ht="15" customHeight="1">
      <c r="B73" s="203"/>
      <c r="C73" s="213"/>
      <c r="D73" s="204"/>
      <c r="E73" s="204"/>
      <c r="F73" s="204"/>
      <c r="G73" s="204"/>
      <c r="H73" s="204"/>
      <c r="I73" s="204"/>
      <c r="J73" s="212"/>
      <c r="K73" s="212"/>
      <c r="L73" s="212"/>
      <c r="M73" s="212"/>
      <c r="N73" s="212"/>
      <c r="AF73" s="212"/>
    </row>
    <row r="74" spans="1:32" ht="15" customHeight="1">
      <c r="B74" s="203"/>
      <c r="C74" s="204"/>
      <c r="D74" s="204"/>
      <c r="E74" s="204"/>
      <c r="F74" s="204"/>
      <c r="G74" s="204"/>
      <c r="H74" s="204"/>
      <c r="I74" s="204"/>
      <c r="J74" s="212"/>
      <c r="K74" s="212"/>
      <c r="L74" s="212"/>
      <c r="M74" s="212"/>
      <c r="N74" s="212"/>
      <c r="AF74" s="212"/>
    </row>
    <row r="75" spans="1:32" ht="15" customHeight="1">
      <c r="B75" s="203"/>
      <c r="C75" s="204"/>
      <c r="D75" s="204"/>
      <c r="E75" s="204"/>
      <c r="F75" s="204"/>
      <c r="G75" s="204"/>
      <c r="H75" s="204"/>
      <c r="I75" s="204"/>
      <c r="J75" s="212"/>
      <c r="K75" s="212"/>
      <c r="L75" s="212"/>
      <c r="M75" s="212"/>
      <c r="N75" s="212"/>
      <c r="AF75" s="212"/>
    </row>
    <row r="76" spans="1:32" ht="15" customHeight="1">
      <c r="B76" s="203"/>
      <c r="C76" s="204"/>
      <c r="D76" s="204"/>
      <c r="E76" s="204"/>
      <c r="F76" s="204"/>
      <c r="G76" s="204"/>
      <c r="H76" s="204"/>
      <c r="I76" s="204"/>
      <c r="J76" s="212"/>
      <c r="K76" s="212"/>
      <c r="L76" s="212"/>
      <c r="M76" s="212"/>
      <c r="N76" s="212"/>
      <c r="AF76" s="212"/>
    </row>
    <row r="77" spans="1:32" ht="15" customHeight="1">
      <c r="B77" s="203"/>
      <c r="C77" s="204"/>
      <c r="D77" s="204"/>
      <c r="E77" s="204"/>
      <c r="F77" s="204"/>
      <c r="G77" s="204"/>
      <c r="H77" s="204"/>
      <c r="I77" s="204"/>
      <c r="J77" s="212"/>
      <c r="K77" s="212"/>
      <c r="L77" s="212"/>
      <c r="M77" s="212"/>
      <c r="N77" s="212"/>
      <c r="AF77" s="212"/>
    </row>
    <row r="78" spans="1:32" ht="15" customHeight="1">
      <c r="B78" s="203"/>
      <c r="C78" s="204"/>
      <c r="D78" s="204"/>
      <c r="E78" s="204"/>
      <c r="F78" s="204"/>
      <c r="G78" s="204"/>
      <c r="H78" s="204"/>
      <c r="I78" s="204"/>
      <c r="J78" s="212"/>
      <c r="K78" s="212"/>
      <c r="L78" s="212"/>
      <c r="M78" s="212"/>
      <c r="N78" s="212"/>
      <c r="AF78" s="212"/>
    </row>
    <row r="79" spans="1:32" ht="15" customHeight="1">
      <c r="B79" s="203"/>
      <c r="C79" s="204"/>
      <c r="D79" s="204"/>
      <c r="E79" s="204"/>
      <c r="F79" s="204"/>
      <c r="G79" s="204"/>
      <c r="H79" s="204"/>
      <c r="I79" s="204"/>
      <c r="J79" s="212"/>
      <c r="K79" s="212"/>
      <c r="L79" s="212"/>
      <c r="M79" s="212"/>
      <c r="N79" s="212"/>
      <c r="AF79" s="212"/>
    </row>
    <row r="80" spans="1:32" ht="15" customHeight="1">
      <c r="B80" s="203"/>
      <c r="C80" s="204"/>
      <c r="D80" s="204"/>
      <c r="E80" s="214"/>
      <c r="F80" s="214"/>
      <c r="G80" s="214"/>
      <c r="H80" s="214"/>
      <c r="I80" s="214"/>
      <c r="J80" s="212"/>
      <c r="K80" s="212"/>
      <c r="L80" s="212"/>
      <c r="M80" s="212"/>
      <c r="N80" s="212"/>
      <c r="AF80" s="212"/>
    </row>
    <row r="81" spans="1:54" ht="15" customHeight="1">
      <c r="B81" s="203"/>
      <c r="C81" s="204"/>
      <c r="D81" s="414"/>
      <c r="E81" s="414"/>
      <c r="F81" s="414"/>
      <c r="G81" s="414"/>
      <c r="H81" s="414"/>
      <c r="I81" s="414"/>
      <c r="J81" s="414"/>
      <c r="K81" s="414"/>
      <c r="L81" s="414"/>
      <c r="M81" s="414"/>
      <c r="N81" s="414"/>
      <c r="AF81" s="215"/>
    </row>
    <row r="82" spans="1:54" ht="15" customHeight="1">
      <c r="C82" s="212"/>
      <c r="D82" s="414"/>
      <c r="E82" s="414"/>
      <c r="F82" s="414"/>
      <c r="G82" s="414"/>
      <c r="H82" s="414"/>
      <c r="I82" s="414"/>
      <c r="J82" s="414"/>
      <c r="K82" s="414"/>
      <c r="L82" s="414"/>
      <c r="M82" s="414"/>
      <c r="N82" s="414"/>
      <c r="AF82" s="215"/>
    </row>
    <row r="83" spans="1:54" ht="15" customHeight="1">
      <c r="C83" s="131"/>
      <c r="D83" s="216"/>
      <c r="E83" s="214"/>
      <c r="F83" s="214"/>
      <c r="G83" s="214"/>
      <c r="H83" s="214"/>
      <c r="I83" s="214"/>
      <c r="J83" s="212"/>
      <c r="K83" s="212"/>
      <c r="L83" s="212"/>
      <c r="M83" s="212"/>
      <c r="N83" s="212"/>
      <c r="AF83" s="212"/>
    </row>
    <row r="84" spans="1:54" ht="15" customHeight="1">
      <c r="C84" s="204"/>
      <c r="D84" s="204"/>
      <c r="E84" s="131"/>
      <c r="F84" s="131"/>
      <c r="G84" s="131"/>
      <c r="H84" s="131"/>
      <c r="I84" s="131"/>
      <c r="J84" s="212"/>
      <c r="K84" s="212"/>
      <c r="L84" s="212"/>
      <c r="M84" s="212"/>
      <c r="N84" s="212"/>
      <c r="AF84" s="212"/>
    </row>
    <row r="85" spans="1:54">
      <c r="C85" s="217"/>
      <c r="D85" s="217"/>
      <c r="E85" s="217"/>
      <c r="F85" s="217"/>
      <c r="G85" s="217"/>
      <c r="H85" s="217"/>
      <c r="I85" s="217"/>
      <c r="J85" s="217"/>
      <c r="K85" s="217"/>
      <c r="L85" s="217"/>
      <c r="M85" s="217"/>
      <c r="N85" s="217"/>
    </row>
    <row r="86" spans="1:54">
      <c r="C86" s="217"/>
      <c r="D86" s="217"/>
      <c r="E86" s="217"/>
      <c r="F86" s="217"/>
      <c r="G86" s="217"/>
      <c r="H86" s="217"/>
      <c r="I86" s="217"/>
      <c r="J86" s="217"/>
      <c r="K86" s="217"/>
      <c r="L86" s="217"/>
      <c r="M86" s="217"/>
      <c r="N86" s="217"/>
    </row>
    <row r="87" spans="1:54">
      <c r="C87" s="217"/>
      <c r="D87" s="217"/>
      <c r="E87" s="217"/>
      <c r="F87" s="217"/>
      <c r="G87" s="217"/>
      <c r="H87" s="217"/>
      <c r="I87" s="217"/>
      <c r="J87" s="217"/>
      <c r="K87" s="217"/>
      <c r="L87" s="217"/>
      <c r="M87" s="217"/>
      <c r="N87" s="217"/>
      <c r="R87" s="218">
        <v>2</v>
      </c>
      <c r="S87" s="218">
        <v>3</v>
      </c>
      <c r="T87" s="218">
        <v>4</v>
      </c>
      <c r="U87" s="218">
        <v>5</v>
      </c>
      <c r="V87" s="218">
        <v>6</v>
      </c>
      <c r="W87" s="218">
        <v>7</v>
      </c>
      <c r="X87" s="218">
        <v>8</v>
      </c>
      <c r="Y87" s="218">
        <v>9</v>
      </c>
      <c r="Z87" s="218">
        <v>10</v>
      </c>
      <c r="AA87" s="218">
        <v>11</v>
      </c>
      <c r="AB87" s="218">
        <v>12</v>
      </c>
      <c r="AC87" s="218">
        <v>13</v>
      </c>
      <c r="AD87" s="218">
        <v>14</v>
      </c>
      <c r="AE87" s="218">
        <v>15</v>
      </c>
      <c r="AF87" s="218">
        <v>16</v>
      </c>
      <c r="AG87" s="218">
        <v>17</v>
      </c>
      <c r="AH87" s="218">
        <v>18</v>
      </c>
      <c r="AI87" s="218">
        <v>19</v>
      </c>
      <c r="AJ87" s="218">
        <v>20</v>
      </c>
      <c r="AK87" s="218">
        <v>21</v>
      </c>
      <c r="AL87" s="218">
        <v>22</v>
      </c>
      <c r="AM87" s="218">
        <v>23</v>
      </c>
      <c r="AN87" s="218">
        <v>24</v>
      </c>
      <c r="AO87" s="218">
        <v>25</v>
      </c>
      <c r="AP87" s="218">
        <v>26</v>
      </c>
      <c r="AQ87" s="218">
        <v>27</v>
      </c>
      <c r="AR87" s="218">
        <v>28</v>
      </c>
      <c r="AS87" s="218">
        <v>29</v>
      </c>
      <c r="AT87" s="218">
        <v>30</v>
      </c>
      <c r="AU87" s="218">
        <v>31</v>
      </c>
      <c r="AV87" s="218">
        <v>32</v>
      </c>
      <c r="AW87" s="218">
        <v>33</v>
      </c>
      <c r="AX87" s="218">
        <v>34</v>
      </c>
      <c r="AY87" s="218">
        <v>35</v>
      </c>
      <c r="AZ87" s="218">
        <v>36</v>
      </c>
      <c r="BA87" s="218">
        <v>37</v>
      </c>
      <c r="BB87" s="218">
        <v>38</v>
      </c>
    </row>
    <row r="88" spans="1:54" ht="31.5" customHeight="1">
      <c r="C88" s="217"/>
      <c r="D88" s="217"/>
      <c r="E88" s="217"/>
      <c r="F88" s="217"/>
      <c r="G88" s="217"/>
      <c r="H88" s="217"/>
      <c r="I88" s="217"/>
      <c r="J88" s="217"/>
      <c r="K88" s="217"/>
      <c r="L88" s="217"/>
      <c r="M88" s="217"/>
      <c r="N88" s="217"/>
      <c r="P88" s="433" t="s">
        <v>416</v>
      </c>
      <c r="Q88" s="434"/>
      <c r="R88" s="417" t="s">
        <v>417</v>
      </c>
      <c r="S88" s="437"/>
      <c r="T88" s="437"/>
      <c r="U88" s="437"/>
      <c r="V88" s="437"/>
      <c r="W88" s="437"/>
      <c r="X88" s="418"/>
      <c r="Y88" s="417" t="s">
        <v>418</v>
      </c>
      <c r="Z88" s="418"/>
      <c r="AA88" s="417" t="s">
        <v>419</v>
      </c>
      <c r="AB88" s="418"/>
      <c r="AC88" s="417" t="s">
        <v>420</v>
      </c>
      <c r="AD88" s="418"/>
      <c r="AE88" s="419" t="s">
        <v>421</v>
      </c>
      <c r="AF88" s="420"/>
      <c r="AG88" s="419" t="s">
        <v>422</v>
      </c>
      <c r="AH88" s="429"/>
      <c r="AI88" s="420"/>
      <c r="AJ88" s="430" t="s">
        <v>423</v>
      </c>
      <c r="AK88" s="432" t="s">
        <v>424</v>
      </c>
      <c r="AL88" s="432"/>
      <c r="AM88" s="432"/>
      <c r="AN88" s="432"/>
      <c r="AO88" s="430" t="s">
        <v>425</v>
      </c>
      <c r="AP88" s="430" t="s">
        <v>426</v>
      </c>
      <c r="AQ88" s="419" t="s">
        <v>427</v>
      </c>
      <c r="AR88" s="420"/>
      <c r="AS88" s="417" t="s">
        <v>428</v>
      </c>
      <c r="AT88" s="418"/>
      <c r="AU88" s="219" t="s">
        <v>429</v>
      </c>
      <c r="AV88" s="419" t="s">
        <v>430</v>
      </c>
      <c r="AW88" s="420"/>
      <c r="AX88" s="219" t="s">
        <v>431</v>
      </c>
      <c r="AY88" s="219" t="s">
        <v>432</v>
      </c>
      <c r="AZ88" s="219" t="s">
        <v>433</v>
      </c>
      <c r="BA88" s="219" t="s">
        <v>434</v>
      </c>
      <c r="BB88" s="219" t="s">
        <v>435</v>
      </c>
    </row>
    <row r="89" spans="1:54">
      <c r="C89" s="217"/>
      <c r="D89" s="217"/>
      <c r="E89" s="217"/>
      <c r="F89" s="217"/>
      <c r="G89" s="217"/>
      <c r="H89" s="217"/>
      <c r="I89" s="217"/>
      <c r="J89" s="217"/>
      <c r="K89" s="217"/>
      <c r="L89" s="217"/>
      <c r="M89" s="217"/>
      <c r="N89" s="217"/>
      <c r="P89" s="435"/>
      <c r="Q89" s="436"/>
      <c r="R89" s="90" t="s">
        <v>606</v>
      </c>
      <c r="S89" s="90" t="s">
        <v>606</v>
      </c>
      <c r="T89" s="220" t="s">
        <v>436</v>
      </c>
      <c r="U89" s="220" t="s">
        <v>437</v>
      </c>
      <c r="V89" s="220" t="s">
        <v>438</v>
      </c>
      <c r="W89" s="220" t="s">
        <v>439</v>
      </c>
      <c r="X89" s="220" t="s">
        <v>440</v>
      </c>
      <c r="Y89" s="220" t="s">
        <v>441</v>
      </c>
      <c r="Z89" s="220" t="s">
        <v>442</v>
      </c>
      <c r="AA89" s="220" t="s">
        <v>441</v>
      </c>
      <c r="AB89" s="220" t="s">
        <v>442</v>
      </c>
      <c r="AC89" s="220" t="s">
        <v>441</v>
      </c>
      <c r="AD89" s="220" t="s">
        <v>442</v>
      </c>
      <c r="AE89" s="220" t="s">
        <v>441</v>
      </c>
      <c r="AF89" s="220" t="s">
        <v>442</v>
      </c>
      <c r="AG89" s="220" t="s">
        <v>441</v>
      </c>
      <c r="AH89" s="220" t="s">
        <v>702</v>
      </c>
      <c r="AI89" s="220" t="s">
        <v>703</v>
      </c>
      <c r="AJ89" s="431"/>
      <c r="AK89" s="220" t="s">
        <v>443</v>
      </c>
      <c r="AL89" s="220" t="s">
        <v>444</v>
      </c>
      <c r="AM89" s="220" t="s">
        <v>445</v>
      </c>
      <c r="AN89" s="220" t="s">
        <v>704</v>
      </c>
      <c r="AO89" s="431"/>
      <c r="AP89" s="431"/>
      <c r="AQ89" s="220" t="s">
        <v>441</v>
      </c>
      <c r="AR89" s="220" t="s">
        <v>442</v>
      </c>
      <c r="AS89" s="220" t="s">
        <v>441</v>
      </c>
      <c r="AT89" s="220" t="s">
        <v>442</v>
      </c>
      <c r="AU89" s="221"/>
      <c r="AV89" s="220" t="s">
        <v>441</v>
      </c>
      <c r="AW89" s="220" t="s">
        <v>442</v>
      </c>
      <c r="AX89" s="221"/>
      <c r="AY89" s="221"/>
      <c r="AZ89" s="221"/>
      <c r="BA89" s="221"/>
      <c r="BB89" s="221"/>
    </row>
    <row r="90" spans="1:54">
      <c r="C90" s="217"/>
      <c r="D90" s="217"/>
      <c r="E90" s="217"/>
      <c r="F90" s="217"/>
      <c r="G90" s="217"/>
      <c r="H90" s="217"/>
      <c r="I90" s="217"/>
      <c r="J90" s="217"/>
      <c r="K90" s="217"/>
      <c r="L90" s="217"/>
      <c r="M90" s="217"/>
      <c r="N90" s="217"/>
      <c r="P90" s="421" t="s">
        <v>446</v>
      </c>
      <c r="Q90" s="222" t="s">
        <v>447</v>
      </c>
      <c r="R90" s="91" t="s">
        <v>449</v>
      </c>
      <c r="S90" s="91" t="s">
        <v>449</v>
      </c>
      <c r="T90" s="223">
        <v>3</v>
      </c>
      <c r="U90" s="223">
        <v>2.5</v>
      </c>
      <c r="V90" s="223">
        <v>2</v>
      </c>
      <c r="W90" s="223">
        <v>1.5</v>
      </c>
      <c r="X90" s="223">
        <v>1</v>
      </c>
      <c r="Y90" s="223">
        <v>1</v>
      </c>
      <c r="Z90" s="223">
        <v>0.5</v>
      </c>
      <c r="AA90" s="223" t="s">
        <v>448</v>
      </c>
      <c r="AB90" s="223" t="s">
        <v>449</v>
      </c>
      <c r="AC90" s="223">
        <v>2</v>
      </c>
      <c r="AD90" s="223">
        <v>1</v>
      </c>
      <c r="AE90" s="223" t="s">
        <v>448</v>
      </c>
      <c r="AF90" s="223" t="s">
        <v>448</v>
      </c>
      <c r="AG90" s="223" t="s">
        <v>448</v>
      </c>
      <c r="AH90" s="223" t="s">
        <v>448</v>
      </c>
      <c r="AI90" s="223" t="s">
        <v>448</v>
      </c>
      <c r="AJ90" s="223">
        <v>1</v>
      </c>
      <c r="AK90" s="224">
        <v>3</v>
      </c>
      <c r="AL90" s="224">
        <v>2</v>
      </c>
      <c r="AM90" s="224">
        <v>1</v>
      </c>
      <c r="AN90" s="224">
        <v>0.5</v>
      </c>
      <c r="AO90" s="224">
        <v>1</v>
      </c>
      <c r="AP90" s="223">
        <v>0.5</v>
      </c>
      <c r="AQ90" s="223" t="s">
        <v>448</v>
      </c>
      <c r="AR90" s="223" t="s">
        <v>449</v>
      </c>
      <c r="AS90" s="223" t="s">
        <v>448</v>
      </c>
      <c r="AT90" s="223" t="s">
        <v>448</v>
      </c>
      <c r="AU90" s="223" t="s">
        <v>448</v>
      </c>
      <c r="AV90" s="223">
        <v>1</v>
      </c>
      <c r="AW90" s="223">
        <v>0.5</v>
      </c>
      <c r="AX90" s="223">
        <v>1</v>
      </c>
      <c r="AY90" s="223" t="s">
        <v>448</v>
      </c>
      <c r="AZ90" s="223" t="s">
        <v>448</v>
      </c>
      <c r="BA90" s="223" t="s">
        <v>448</v>
      </c>
      <c r="BB90" s="223">
        <f>SUM(R90:BA90)</f>
        <v>26</v>
      </c>
    </row>
    <row r="91" spans="1:54" ht="16.5" customHeight="1">
      <c r="C91" s="217"/>
      <c r="D91" s="217"/>
      <c r="E91" s="217"/>
      <c r="F91" s="217"/>
      <c r="G91" s="217"/>
      <c r="H91" s="217"/>
      <c r="I91" s="217"/>
      <c r="J91" s="217"/>
      <c r="K91" s="217"/>
      <c r="L91" s="217"/>
      <c r="M91" s="217"/>
      <c r="N91" s="217"/>
      <c r="P91" s="422"/>
      <c r="Q91" s="222" t="s">
        <v>450</v>
      </c>
      <c r="R91" s="91" t="s">
        <v>449</v>
      </c>
      <c r="S91" s="91" t="s">
        <v>449</v>
      </c>
      <c r="T91" s="223">
        <v>3</v>
      </c>
      <c r="U91" s="223">
        <v>2.5</v>
      </c>
      <c r="V91" s="223">
        <v>2</v>
      </c>
      <c r="W91" s="223">
        <v>1.5</v>
      </c>
      <c r="X91" s="223">
        <v>1</v>
      </c>
      <c r="Y91" s="223">
        <v>1</v>
      </c>
      <c r="Z91" s="223">
        <v>0.5</v>
      </c>
      <c r="AA91" s="223" t="s">
        <v>448</v>
      </c>
      <c r="AB91" s="223" t="s">
        <v>449</v>
      </c>
      <c r="AC91" s="223">
        <v>2</v>
      </c>
      <c r="AD91" s="223">
        <v>1</v>
      </c>
      <c r="AE91" s="223" t="s">
        <v>448</v>
      </c>
      <c r="AF91" s="223" t="s">
        <v>448</v>
      </c>
      <c r="AG91" s="223">
        <v>2</v>
      </c>
      <c r="AH91" s="223">
        <v>1.5</v>
      </c>
      <c r="AI91" s="223">
        <v>1</v>
      </c>
      <c r="AJ91" s="223">
        <v>1</v>
      </c>
      <c r="AK91" s="223">
        <v>3</v>
      </c>
      <c r="AL91" s="224">
        <v>2</v>
      </c>
      <c r="AM91" s="224">
        <v>1</v>
      </c>
      <c r="AN91" s="224">
        <v>0.5</v>
      </c>
      <c r="AO91" s="224">
        <v>1</v>
      </c>
      <c r="AP91" s="223">
        <v>0.5</v>
      </c>
      <c r="AQ91" s="223" t="s">
        <v>448</v>
      </c>
      <c r="AR91" s="223" t="s">
        <v>449</v>
      </c>
      <c r="AS91" s="223" t="s">
        <v>448</v>
      </c>
      <c r="AT91" s="223" t="s">
        <v>448</v>
      </c>
      <c r="AU91" s="223" t="s">
        <v>448</v>
      </c>
      <c r="AV91" s="223">
        <v>1</v>
      </c>
      <c r="AW91" s="223">
        <v>0.5</v>
      </c>
      <c r="AX91" s="223">
        <v>1</v>
      </c>
      <c r="AY91" s="223" t="s">
        <v>448</v>
      </c>
      <c r="AZ91" s="223" t="s">
        <v>448</v>
      </c>
      <c r="BA91" s="223" t="s">
        <v>448</v>
      </c>
      <c r="BB91" s="223">
        <f t="shared" ref="BB91:BB121" si="1">SUM(R91:BA91)</f>
        <v>30.5</v>
      </c>
    </row>
    <row r="92" spans="1:54" ht="13.5" customHeight="1">
      <c r="C92" s="217"/>
      <c r="D92" s="217"/>
      <c r="E92" s="217"/>
      <c r="F92" s="217"/>
      <c r="G92" s="217"/>
      <c r="H92" s="217"/>
      <c r="I92" s="217"/>
      <c r="J92" s="217"/>
      <c r="K92" s="217"/>
      <c r="L92" s="217"/>
      <c r="M92" s="217"/>
      <c r="N92" s="217"/>
      <c r="P92" s="422"/>
      <c r="Q92" s="222" t="s">
        <v>451</v>
      </c>
      <c r="R92" s="91" t="s">
        <v>449</v>
      </c>
      <c r="S92" s="91" t="s">
        <v>449</v>
      </c>
      <c r="T92" s="223">
        <v>3</v>
      </c>
      <c r="U92" s="223">
        <v>2.5</v>
      </c>
      <c r="V92" s="223">
        <v>2</v>
      </c>
      <c r="W92" s="223">
        <v>1.5</v>
      </c>
      <c r="X92" s="223">
        <v>1</v>
      </c>
      <c r="Y92" s="223">
        <v>1</v>
      </c>
      <c r="Z92" s="223">
        <v>0.5</v>
      </c>
      <c r="AA92" s="223">
        <v>1</v>
      </c>
      <c r="AB92" s="223">
        <v>0.5</v>
      </c>
      <c r="AC92" s="223">
        <v>2</v>
      </c>
      <c r="AD92" s="223">
        <v>1</v>
      </c>
      <c r="AE92" s="223" t="s">
        <v>448</v>
      </c>
      <c r="AF92" s="223" t="s">
        <v>448</v>
      </c>
      <c r="AG92" s="223" t="s">
        <v>448</v>
      </c>
      <c r="AH92" s="223" t="s">
        <v>448</v>
      </c>
      <c r="AI92" s="223" t="s">
        <v>448</v>
      </c>
      <c r="AJ92" s="223">
        <v>1</v>
      </c>
      <c r="AK92" s="223">
        <v>3</v>
      </c>
      <c r="AL92" s="224">
        <v>2</v>
      </c>
      <c r="AM92" s="224">
        <v>1</v>
      </c>
      <c r="AN92" s="224">
        <v>0.5</v>
      </c>
      <c r="AO92" s="224">
        <v>1</v>
      </c>
      <c r="AP92" s="223">
        <v>0.5</v>
      </c>
      <c r="AQ92" s="223" t="s">
        <v>448</v>
      </c>
      <c r="AR92" s="223" t="s">
        <v>449</v>
      </c>
      <c r="AS92" s="223" t="s">
        <v>448</v>
      </c>
      <c r="AT92" s="223" t="s">
        <v>448</v>
      </c>
      <c r="AU92" s="223" t="s">
        <v>448</v>
      </c>
      <c r="AV92" s="223">
        <v>1</v>
      </c>
      <c r="AW92" s="223">
        <v>0.5</v>
      </c>
      <c r="AX92" s="223" t="s">
        <v>448</v>
      </c>
      <c r="AY92" s="223" t="s">
        <v>448</v>
      </c>
      <c r="AZ92" s="223" t="s">
        <v>448</v>
      </c>
      <c r="BA92" s="223" t="s">
        <v>448</v>
      </c>
      <c r="BB92" s="223">
        <f t="shared" si="1"/>
        <v>26.5</v>
      </c>
    </row>
    <row r="93" spans="1:54">
      <c r="C93" s="217"/>
      <c r="D93" s="217"/>
      <c r="E93" s="217"/>
      <c r="F93" s="217"/>
      <c r="G93" s="217"/>
      <c r="H93" s="217"/>
      <c r="I93" s="217"/>
      <c r="J93" s="217"/>
      <c r="K93" s="217"/>
      <c r="L93" s="217"/>
      <c r="M93" s="217"/>
      <c r="N93" s="217"/>
      <c r="P93" s="422"/>
      <c r="Q93" s="222" t="s">
        <v>452</v>
      </c>
      <c r="R93" s="91" t="s">
        <v>449</v>
      </c>
      <c r="S93" s="91" t="s">
        <v>449</v>
      </c>
      <c r="T93" s="223">
        <v>3</v>
      </c>
      <c r="U93" s="223">
        <v>2.5</v>
      </c>
      <c r="V93" s="223">
        <v>2</v>
      </c>
      <c r="W93" s="223">
        <v>1.5</v>
      </c>
      <c r="X93" s="223">
        <v>1</v>
      </c>
      <c r="Y93" s="223">
        <v>1</v>
      </c>
      <c r="Z93" s="223">
        <v>0.5</v>
      </c>
      <c r="AA93" s="223">
        <v>1</v>
      </c>
      <c r="AB93" s="223">
        <v>0.5</v>
      </c>
      <c r="AC93" s="223">
        <v>2</v>
      </c>
      <c r="AD93" s="223">
        <v>1</v>
      </c>
      <c r="AE93" s="223" t="s">
        <v>448</v>
      </c>
      <c r="AF93" s="223" t="s">
        <v>448</v>
      </c>
      <c r="AG93" s="223">
        <v>2</v>
      </c>
      <c r="AH93" s="223">
        <v>1.5</v>
      </c>
      <c r="AI93" s="223">
        <v>1</v>
      </c>
      <c r="AJ93" s="223">
        <v>1</v>
      </c>
      <c r="AK93" s="223">
        <v>3</v>
      </c>
      <c r="AL93" s="224">
        <v>2</v>
      </c>
      <c r="AM93" s="224">
        <v>1</v>
      </c>
      <c r="AN93" s="224">
        <v>0.5</v>
      </c>
      <c r="AO93" s="224">
        <v>1</v>
      </c>
      <c r="AP93" s="223">
        <v>0.5</v>
      </c>
      <c r="AQ93" s="223" t="s">
        <v>448</v>
      </c>
      <c r="AR93" s="223" t="s">
        <v>449</v>
      </c>
      <c r="AS93" s="223" t="s">
        <v>448</v>
      </c>
      <c r="AT93" s="223" t="s">
        <v>448</v>
      </c>
      <c r="AU93" s="223" t="s">
        <v>448</v>
      </c>
      <c r="AV93" s="223">
        <v>1</v>
      </c>
      <c r="AW93" s="223">
        <v>0.5</v>
      </c>
      <c r="AX93" s="223" t="s">
        <v>448</v>
      </c>
      <c r="AY93" s="223" t="s">
        <v>448</v>
      </c>
      <c r="AZ93" s="223" t="s">
        <v>448</v>
      </c>
      <c r="BA93" s="223" t="s">
        <v>448</v>
      </c>
      <c r="BB93" s="223">
        <f t="shared" si="1"/>
        <v>31</v>
      </c>
    </row>
    <row r="94" spans="1:54" ht="13.5" customHeight="1">
      <c r="C94" s="217"/>
      <c r="D94" s="217"/>
      <c r="E94" s="217"/>
      <c r="F94" s="217"/>
      <c r="G94" s="217"/>
      <c r="H94" s="217"/>
      <c r="I94" s="217"/>
      <c r="J94" s="217"/>
      <c r="K94" s="217"/>
      <c r="L94" s="217"/>
      <c r="M94" s="217"/>
      <c r="N94" s="217"/>
      <c r="P94" s="422"/>
      <c r="Q94" s="222" t="s">
        <v>453</v>
      </c>
      <c r="R94" s="91" t="s">
        <v>449</v>
      </c>
      <c r="S94" s="91" t="s">
        <v>449</v>
      </c>
      <c r="T94" s="223">
        <v>3</v>
      </c>
      <c r="U94" s="223">
        <v>2.5</v>
      </c>
      <c r="V94" s="223">
        <v>2</v>
      </c>
      <c r="W94" s="223">
        <v>1.5</v>
      </c>
      <c r="X94" s="223">
        <v>1</v>
      </c>
      <c r="Y94" s="223">
        <v>1</v>
      </c>
      <c r="Z94" s="223">
        <v>0.5</v>
      </c>
      <c r="AA94" s="223" t="s">
        <v>448</v>
      </c>
      <c r="AB94" s="223" t="s">
        <v>449</v>
      </c>
      <c r="AC94" s="223">
        <v>2</v>
      </c>
      <c r="AD94" s="223">
        <v>1</v>
      </c>
      <c r="AE94" s="223" t="s">
        <v>448</v>
      </c>
      <c r="AF94" s="223" t="s">
        <v>448</v>
      </c>
      <c r="AG94" s="223" t="s">
        <v>448</v>
      </c>
      <c r="AH94" s="223" t="s">
        <v>448</v>
      </c>
      <c r="AI94" s="223" t="s">
        <v>448</v>
      </c>
      <c r="AJ94" s="223">
        <v>1</v>
      </c>
      <c r="AK94" s="223">
        <v>3</v>
      </c>
      <c r="AL94" s="224">
        <v>2</v>
      </c>
      <c r="AM94" s="224">
        <v>1</v>
      </c>
      <c r="AN94" s="224">
        <v>0.5</v>
      </c>
      <c r="AO94" s="224">
        <v>1</v>
      </c>
      <c r="AP94" s="223">
        <v>0.5</v>
      </c>
      <c r="AQ94" s="223">
        <v>2</v>
      </c>
      <c r="AR94" s="223">
        <v>1</v>
      </c>
      <c r="AS94" s="223" t="s">
        <v>448</v>
      </c>
      <c r="AT94" s="223" t="s">
        <v>448</v>
      </c>
      <c r="AU94" s="223" t="s">
        <v>448</v>
      </c>
      <c r="AV94" s="223">
        <v>1</v>
      </c>
      <c r="AW94" s="223">
        <v>0.5</v>
      </c>
      <c r="AX94" s="223">
        <v>1</v>
      </c>
      <c r="AY94" s="223" t="s">
        <v>448</v>
      </c>
      <c r="AZ94" s="223" t="s">
        <v>448</v>
      </c>
      <c r="BA94" s="223" t="s">
        <v>448</v>
      </c>
      <c r="BB94" s="223">
        <f t="shared" si="1"/>
        <v>29</v>
      </c>
    </row>
    <row r="95" spans="1:54">
      <c r="A95" s="424" t="s">
        <v>454</v>
      </c>
      <c r="B95" s="287"/>
      <c r="C95" s="285" t="s">
        <v>455</v>
      </c>
      <c r="D95" s="287"/>
      <c r="E95" s="285" t="s">
        <v>456</v>
      </c>
      <c r="F95" s="287"/>
      <c r="G95" s="425"/>
      <c r="H95" s="426"/>
      <c r="I95" s="426"/>
      <c r="J95" s="426"/>
      <c r="K95" s="426"/>
      <c r="L95" s="426"/>
      <c r="M95" s="426"/>
      <c r="N95" s="427"/>
      <c r="P95" s="422"/>
      <c r="Q95" s="222" t="s">
        <v>457</v>
      </c>
      <c r="R95" s="91" t="s">
        <v>449</v>
      </c>
      <c r="S95" s="91" t="s">
        <v>449</v>
      </c>
      <c r="T95" s="223">
        <v>3</v>
      </c>
      <c r="U95" s="223">
        <v>2.5</v>
      </c>
      <c r="V95" s="223">
        <v>2</v>
      </c>
      <c r="W95" s="223">
        <v>1.5</v>
      </c>
      <c r="X95" s="223">
        <v>1</v>
      </c>
      <c r="Y95" s="223">
        <v>1</v>
      </c>
      <c r="Z95" s="223">
        <v>0.5</v>
      </c>
      <c r="AA95" s="223" t="s">
        <v>448</v>
      </c>
      <c r="AB95" s="223" t="s">
        <v>449</v>
      </c>
      <c r="AC95" s="223">
        <v>2</v>
      </c>
      <c r="AD95" s="223">
        <v>1</v>
      </c>
      <c r="AE95" s="223" t="s">
        <v>448</v>
      </c>
      <c r="AF95" s="223" t="s">
        <v>448</v>
      </c>
      <c r="AG95" s="223">
        <v>2</v>
      </c>
      <c r="AH95" s="223">
        <v>1.5</v>
      </c>
      <c r="AI95" s="223">
        <v>1</v>
      </c>
      <c r="AJ95" s="223">
        <v>1</v>
      </c>
      <c r="AK95" s="223">
        <v>3</v>
      </c>
      <c r="AL95" s="224">
        <v>2</v>
      </c>
      <c r="AM95" s="224">
        <v>1</v>
      </c>
      <c r="AN95" s="224">
        <v>0.5</v>
      </c>
      <c r="AO95" s="224">
        <v>1</v>
      </c>
      <c r="AP95" s="223">
        <v>0.5</v>
      </c>
      <c r="AQ95" s="223">
        <v>2</v>
      </c>
      <c r="AR95" s="223">
        <v>1</v>
      </c>
      <c r="AS95" s="223" t="s">
        <v>448</v>
      </c>
      <c r="AT95" s="223" t="s">
        <v>448</v>
      </c>
      <c r="AU95" s="223" t="s">
        <v>448</v>
      </c>
      <c r="AV95" s="223">
        <v>1</v>
      </c>
      <c r="AW95" s="223">
        <v>0.5</v>
      </c>
      <c r="AX95" s="223">
        <v>1</v>
      </c>
      <c r="AY95" s="223" t="s">
        <v>448</v>
      </c>
      <c r="AZ95" s="223" t="s">
        <v>448</v>
      </c>
      <c r="BA95" s="223" t="s">
        <v>448</v>
      </c>
      <c r="BB95" s="223">
        <f t="shared" si="1"/>
        <v>33.5</v>
      </c>
    </row>
    <row r="96" spans="1:54">
      <c r="A96" s="225" t="s">
        <v>458</v>
      </c>
      <c r="B96" s="225"/>
      <c r="C96" s="285" t="s">
        <v>459</v>
      </c>
      <c r="D96" s="287"/>
      <c r="E96" s="225" t="s">
        <v>460</v>
      </c>
      <c r="F96" s="225" t="s">
        <v>461</v>
      </c>
      <c r="G96" s="428" t="s">
        <v>462</v>
      </c>
      <c r="H96" s="428"/>
      <c r="I96" s="428"/>
      <c r="J96" s="428"/>
      <c r="K96" s="428"/>
      <c r="L96" s="428"/>
      <c r="M96" s="428"/>
      <c r="N96" s="428"/>
      <c r="P96" s="422"/>
      <c r="Q96" s="222" t="s">
        <v>463</v>
      </c>
      <c r="R96" s="91" t="s">
        <v>449</v>
      </c>
      <c r="S96" s="91" t="s">
        <v>449</v>
      </c>
      <c r="T96" s="223">
        <v>3</v>
      </c>
      <c r="U96" s="223">
        <v>2.5</v>
      </c>
      <c r="V96" s="223">
        <v>2</v>
      </c>
      <c r="W96" s="223">
        <v>1.5</v>
      </c>
      <c r="X96" s="223">
        <v>1</v>
      </c>
      <c r="Y96" s="223">
        <v>1</v>
      </c>
      <c r="Z96" s="223">
        <v>0.5</v>
      </c>
      <c r="AA96" s="223">
        <v>1</v>
      </c>
      <c r="AB96" s="223">
        <v>0.5</v>
      </c>
      <c r="AC96" s="223">
        <v>2</v>
      </c>
      <c r="AD96" s="223">
        <v>1</v>
      </c>
      <c r="AE96" s="223" t="s">
        <v>448</v>
      </c>
      <c r="AF96" s="223" t="s">
        <v>448</v>
      </c>
      <c r="AG96" s="223" t="s">
        <v>448</v>
      </c>
      <c r="AH96" s="223" t="s">
        <v>448</v>
      </c>
      <c r="AI96" s="223" t="s">
        <v>448</v>
      </c>
      <c r="AJ96" s="223">
        <v>1</v>
      </c>
      <c r="AK96" s="223">
        <v>3</v>
      </c>
      <c r="AL96" s="224">
        <v>2</v>
      </c>
      <c r="AM96" s="224">
        <v>1</v>
      </c>
      <c r="AN96" s="224">
        <v>0.5</v>
      </c>
      <c r="AO96" s="224">
        <v>1</v>
      </c>
      <c r="AP96" s="223">
        <v>0.5</v>
      </c>
      <c r="AQ96" s="223">
        <v>2</v>
      </c>
      <c r="AR96" s="223">
        <v>1</v>
      </c>
      <c r="AS96" s="223" t="s">
        <v>448</v>
      </c>
      <c r="AT96" s="223" t="s">
        <v>448</v>
      </c>
      <c r="AU96" s="223" t="s">
        <v>448</v>
      </c>
      <c r="AV96" s="223">
        <v>1</v>
      </c>
      <c r="AW96" s="223">
        <v>0.5</v>
      </c>
      <c r="AX96" s="223" t="s">
        <v>448</v>
      </c>
      <c r="AY96" s="223" t="s">
        <v>448</v>
      </c>
      <c r="AZ96" s="223" t="s">
        <v>448</v>
      </c>
      <c r="BA96" s="223" t="s">
        <v>448</v>
      </c>
      <c r="BB96" s="223">
        <f t="shared" si="1"/>
        <v>29.5</v>
      </c>
    </row>
    <row r="97" spans="1:54">
      <c r="A97" s="225" t="s">
        <v>464</v>
      </c>
      <c r="B97" s="225"/>
      <c r="C97" s="285" t="s">
        <v>465</v>
      </c>
      <c r="D97" s="287"/>
      <c r="E97" s="225" t="s">
        <v>466</v>
      </c>
      <c r="F97" s="225" t="s">
        <v>467</v>
      </c>
      <c r="G97" s="428" t="s">
        <v>341</v>
      </c>
      <c r="H97" s="428"/>
      <c r="I97" s="428"/>
      <c r="J97" s="428"/>
      <c r="K97" s="428"/>
      <c r="L97" s="428"/>
      <c r="M97" s="428"/>
      <c r="N97" s="428"/>
      <c r="P97" s="423"/>
      <c r="Q97" s="222" t="s">
        <v>468</v>
      </c>
      <c r="R97" s="91" t="s">
        <v>449</v>
      </c>
      <c r="S97" s="91" t="s">
        <v>449</v>
      </c>
      <c r="T97" s="223">
        <v>3</v>
      </c>
      <c r="U97" s="223">
        <v>2.5</v>
      </c>
      <c r="V97" s="223">
        <v>2</v>
      </c>
      <c r="W97" s="223">
        <v>1.5</v>
      </c>
      <c r="X97" s="223">
        <v>1</v>
      </c>
      <c r="Y97" s="223">
        <v>1</v>
      </c>
      <c r="Z97" s="223">
        <v>0.5</v>
      </c>
      <c r="AA97" s="223">
        <v>1</v>
      </c>
      <c r="AB97" s="223">
        <v>0.5</v>
      </c>
      <c r="AC97" s="223">
        <v>2</v>
      </c>
      <c r="AD97" s="223">
        <v>1</v>
      </c>
      <c r="AE97" s="223" t="s">
        <v>448</v>
      </c>
      <c r="AF97" s="223" t="s">
        <v>448</v>
      </c>
      <c r="AG97" s="223">
        <v>2</v>
      </c>
      <c r="AH97" s="223">
        <v>1.5</v>
      </c>
      <c r="AI97" s="223">
        <v>1</v>
      </c>
      <c r="AJ97" s="223">
        <v>1</v>
      </c>
      <c r="AK97" s="223">
        <v>3</v>
      </c>
      <c r="AL97" s="224">
        <v>2</v>
      </c>
      <c r="AM97" s="224">
        <v>1</v>
      </c>
      <c r="AN97" s="224">
        <v>0.5</v>
      </c>
      <c r="AO97" s="224">
        <v>1</v>
      </c>
      <c r="AP97" s="223">
        <v>0.5</v>
      </c>
      <c r="AQ97" s="223">
        <v>2</v>
      </c>
      <c r="AR97" s="223">
        <v>1</v>
      </c>
      <c r="AS97" s="223" t="s">
        <v>448</v>
      </c>
      <c r="AT97" s="223" t="s">
        <v>448</v>
      </c>
      <c r="AU97" s="223" t="s">
        <v>448</v>
      </c>
      <c r="AV97" s="223">
        <v>1</v>
      </c>
      <c r="AW97" s="223">
        <v>0.5</v>
      </c>
      <c r="AX97" s="223" t="s">
        <v>448</v>
      </c>
      <c r="AY97" s="223" t="s">
        <v>448</v>
      </c>
      <c r="AZ97" s="223" t="s">
        <v>448</v>
      </c>
      <c r="BA97" s="223" t="s">
        <v>448</v>
      </c>
      <c r="BB97" s="223">
        <f t="shared" si="1"/>
        <v>34</v>
      </c>
    </row>
    <row r="98" spans="1:54" ht="12.75" customHeight="1">
      <c r="C98" s="217"/>
      <c r="D98" s="217"/>
      <c r="E98" s="217"/>
      <c r="F98" s="217"/>
      <c r="G98" s="217"/>
      <c r="H98" s="217"/>
      <c r="I98" s="217"/>
      <c r="J98" s="217"/>
      <c r="K98" s="217"/>
      <c r="L98" s="217"/>
      <c r="M98" s="217"/>
      <c r="N98" s="217"/>
      <c r="P98" s="430" t="s">
        <v>469</v>
      </c>
      <c r="Q98" s="222" t="s">
        <v>470</v>
      </c>
      <c r="R98" s="91">
        <v>4</v>
      </c>
      <c r="S98" s="91">
        <v>3.5</v>
      </c>
      <c r="T98" s="223">
        <v>3</v>
      </c>
      <c r="U98" s="223">
        <v>2.5</v>
      </c>
      <c r="V98" s="223">
        <v>2</v>
      </c>
      <c r="W98" s="223">
        <v>1.5</v>
      </c>
      <c r="X98" s="223">
        <v>1</v>
      </c>
      <c r="Y98" s="223">
        <v>1</v>
      </c>
      <c r="Z98" s="223">
        <v>0.5</v>
      </c>
      <c r="AA98" s="223">
        <v>1</v>
      </c>
      <c r="AB98" s="223">
        <v>0.5</v>
      </c>
      <c r="AC98" s="223" t="s">
        <v>448</v>
      </c>
      <c r="AD98" s="223" t="s">
        <v>449</v>
      </c>
      <c r="AE98" s="223">
        <v>1</v>
      </c>
      <c r="AF98" s="223">
        <v>0.5</v>
      </c>
      <c r="AG98" s="223" t="s">
        <v>448</v>
      </c>
      <c r="AH98" s="223" t="s">
        <v>448</v>
      </c>
      <c r="AI98" s="223" t="s">
        <v>448</v>
      </c>
      <c r="AJ98" s="223">
        <v>1</v>
      </c>
      <c r="AK98" s="223">
        <v>3</v>
      </c>
      <c r="AL98" s="224">
        <v>2</v>
      </c>
      <c r="AM98" s="224">
        <v>1</v>
      </c>
      <c r="AN98" s="224">
        <v>0.5</v>
      </c>
      <c r="AO98" s="224">
        <v>1</v>
      </c>
      <c r="AP98" s="223">
        <v>0.5</v>
      </c>
      <c r="AQ98" s="223" t="s">
        <v>448</v>
      </c>
      <c r="AR98" s="223" t="s">
        <v>449</v>
      </c>
      <c r="AS98" s="223" t="s">
        <v>448</v>
      </c>
      <c r="AT98" s="223" t="s">
        <v>448</v>
      </c>
      <c r="AU98" s="223">
        <v>1</v>
      </c>
      <c r="AV98" s="223">
        <v>1</v>
      </c>
      <c r="AW98" s="223">
        <v>0.5</v>
      </c>
      <c r="AX98" s="223">
        <v>1</v>
      </c>
      <c r="AY98" s="223">
        <v>1</v>
      </c>
      <c r="AZ98" s="223" t="s">
        <v>448</v>
      </c>
      <c r="BA98" s="223" t="s">
        <v>448</v>
      </c>
      <c r="BB98" s="223">
        <f t="shared" si="1"/>
        <v>35.5</v>
      </c>
    </row>
    <row r="99" spans="1:54">
      <c r="A99" s="110" t="s">
        <v>471</v>
      </c>
      <c r="P99" s="438"/>
      <c r="Q99" s="222" t="s">
        <v>472</v>
      </c>
      <c r="R99" s="91">
        <v>4</v>
      </c>
      <c r="S99" s="91">
        <v>3.5</v>
      </c>
      <c r="T99" s="223">
        <v>3</v>
      </c>
      <c r="U99" s="223">
        <v>2.5</v>
      </c>
      <c r="V99" s="223">
        <v>2</v>
      </c>
      <c r="W99" s="223">
        <v>1.5</v>
      </c>
      <c r="X99" s="223">
        <v>1</v>
      </c>
      <c r="Y99" s="223">
        <v>1</v>
      </c>
      <c r="Z99" s="223">
        <v>0.5</v>
      </c>
      <c r="AA99" s="223">
        <v>1</v>
      </c>
      <c r="AB99" s="223">
        <v>0.5</v>
      </c>
      <c r="AC99" s="223" t="s">
        <v>448</v>
      </c>
      <c r="AD99" s="223" t="s">
        <v>449</v>
      </c>
      <c r="AE99" s="223">
        <v>1</v>
      </c>
      <c r="AF99" s="223">
        <v>0.5</v>
      </c>
      <c r="AG99" s="223">
        <v>2</v>
      </c>
      <c r="AH99" s="223">
        <v>1.5</v>
      </c>
      <c r="AI99" s="223">
        <v>1</v>
      </c>
      <c r="AJ99" s="223">
        <v>1</v>
      </c>
      <c r="AK99" s="223">
        <v>3</v>
      </c>
      <c r="AL99" s="224">
        <v>2</v>
      </c>
      <c r="AM99" s="224">
        <v>1</v>
      </c>
      <c r="AN99" s="224">
        <v>0.5</v>
      </c>
      <c r="AO99" s="224">
        <v>1</v>
      </c>
      <c r="AP99" s="223">
        <v>0.5</v>
      </c>
      <c r="AQ99" s="223" t="s">
        <v>448</v>
      </c>
      <c r="AR99" s="223" t="s">
        <v>449</v>
      </c>
      <c r="AS99" s="223" t="s">
        <v>448</v>
      </c>
      <c r="AT99" s="223" t="s">
        <v>448</v>
      </c>
      <c r="AU99" s="223">
        <v>1</v>
      </c>
      <c r="AV99" s="223">
        <v>1</v>
      </c>
      <c r="AW99" s="223">
        <v>0.5</v>
      </c>
      <c r="AX99" s="223">
        <v>1</v>
      </c>
      <c r="AY99" s="223">
        <v>1</v>
      </c>
      <c r="AZ99" s="223" t="s">
        <v>448</v>
      </c>
      <c r="BA99" s="223" t="s">
        <v>448</v>
      </c>
      <c r="BB99" s="223">
        <f t="shared" si="1"/>
        <v>40</v>
      </c>
    </row>
    <row r="100" spans="1:54">
      <c r="A100" s="424" t="s">
        <v>473</v>
      </c>
      <c r="B100" s="287"/>
      <c r="C100" s="439" t="s">
        <v>474</v>
      </c>
      <c r="D100" s="439"/>
      <c r="E100" s="204"/>
      <c r="P100" s="438"/>
      <c r="Q100" s="222" t="s">
        <v>475</v>
      </c>
      <c r="R100" s="91">
        <v>4</v>
      </c>
      <c r="S100" s="91">
        <v>3.5</v>
      </c>
      <c r="T100" s="223">
        <v>3</v>
      </c>
      <c r="U100" s="223">
        <v>2.5</v>
      </c>
      <c r="V100" s="223">
        <v>2</v>
      </c>
      <c r="W100" s="223">
        <v>1.5</v>
      </c>
      <c r="X100" s="223">
        <v>1</v>
      </c>
      <c r="Y100" s="223">
        <v>1</v>
      </c>
      <c r="Z100" s="223">
        <v>0.5</v>
      </c>
      <c r="AA100" s="223">
        <v>2</v>
      </c>
      <c r="AB100" s="223">
        <v>1</v>
      </c>
      <c r="AC100" s="223" t="s">
        <v>448</v>
      </c>
      <c r="AD100" s="223" t="s">
        <v>449</v>
      </c>
      <c r="AE100" s="223">
        <v>1</v>
      </c>
      <c r="AF100" s="223">
        <v>0.5</v>
      </c>
      <c r="AG100" s="223" t="s">
        <v>448</v>
      </c>
      <c r="AH100" s="223" t="s">
        <v>448</v>
      </c>
      <c r="AI100" s="223" t="s">
        <v>448</v>
      </c>
      <c r="AJ100" s="223">
        <v>1</v>
      </c>
      <c r="AK100" s="223">
        <v>3</v>
      </c>
      <c r="AL100" s="224">
        <v>2</v>
      </c>
      <c r="AM100" s="224">
        <v>1</v>
      </c>
      <c r="AN100" s="224">
        <v>0.5</v>
      </c>
      <c r="AO100" s="224">
        <v>1</v>
      </c>
      <c r="AP100" s="223">
        <v>0.5</v>
      </c>
      <c r="AQ100" s="223" t="s">
        <v>448</v>
      </c>
      <c r="AR100" s="223" t="s">
        <v>449</v>
      </c>
      <c r="AS100" s="223" t="s">
        <v>448</v>
      </c>
      <c r="AT100" s="223" t="s">
        <v>448</v>
      </c>
      <c r="AU100" s="223">
        <v>1</v>
      </c>
      <c r="AV100" s="223">
        <v>1</v>
      </c>
      <c r="AW100" s="223">
        <v>0.5</v>
      </c>
      <c r="AX100" s="223" t="s">
        <v>448</v>
      </c>
      <c r="AY100" s="223">
        <v>1</v>
      </c>
      <c r="AZ100" s="223" t="s">
        <v>448</v>
      </c>
      <c r="BA100" s="223" t="s">
        <v>448</v>
      </c>
      <c r="BB100" s="223">
        <f t="shared" si="1"/>
        <v>36</v>
      </c>
    </row>
    <row r="101" spans="1:54">
      <c r="A101" s="225" t="s">
        <v>476</v>
      </c>
      <c r="B101" s="225"/>
      <c r="C101" s="439" t="s">
        <v>477</v>
      </c>
      <c r="D101" s="439"/>
      <c r="E101" s="204" t="s">
        <v>461</v>
      </c>
      <c r="P101" s="438"/>
      <c r="Q101" s="222" t="s">
        <v>478</v>
      </c>
      <c r="R101" s="91">
        <v>4</v>
      </c>
      <c r="S101" s="91">
        <v>3.5</v>
      </c>
      <c r="T101" s="223">
        <v>3</v>
      </c>
      <c r="U101" s="223">
        <v>2.5</v>
      </c>
      <c r="V101" s="223">
        <v>2</v>
      </c>
      <c r="W101" s="223">
        <v>1.5</v>
      </c>
      <c r="X101" s="223">
        <v>1</v>
      </c>
      <c r="Y101" s="223">
        <v>1</v>
      </c>
      <c r="Z101" s="223">
        <v>0.5</v>
      </c>
      <c r="AA101" s="223">
        <v>2</v>
      </c>
      <c r="AB101" s="223">
        <v>1</v>
      </c>
      <c r="AC101" s="223" t="s">
        <v>448</v>
      </c>
      <c r="AD101" s="223" t="s">
        <v>449</v>
      </c>
      <c r="AE101" s="223">
        <v>1</v>
      </c>
      <c r="AF101" s="223">
        <v>0.5</v>
      </c>
      <c r="AG101" s="223">
        <v>2</v>
      </c>
      <c r="AH101" s="223">
        <v>1.5</v>
      </c>
      <c r="AI101" s="223">
        <v>1</v>
      </c>
      <c r="AJ101" s="223">
        <v>1</v>
      </c>
      <c r="AK101" s="223">
        <v>3</v>
      </c>
      <c r="AL101" s="224">
        <v>2</v>
      </c>
      <c r="AM101" s="224">
        <v>1</v>
      </c>
      <c r="AN101" s="224">
        <v>0.5</v>
      </c>
      <c r="AO101" s="224">
        <v>1</v>
      </c>
      <c r="AP101" s="223">
        <v>0.5</v>
      </c>
      <c r="AQ101" s="223" t="s">
        <v>448</v>
      </c>
      <c r="AR101" s="223" t="s">
        <v>449</v>
      </c>
      <c r="AS101" s="223" t="s">
        <v>448</v>
      </c>
      <c r="AT101" s="223" t="s">
        <v>448</v>
      </c>
      <c r="AU101" s="223">
        <v>1</v>
      </c>
      <c r="AV101" s="223">
        <v>1</v>
      </c>
      <c r="AW101" s="223">
        <v>0.5</v>
      </c>
      <c r="AX101" s="223" t="s">
        <v>448</v>
      </c>
      <c r="AY101" s="223">
        <v>1</v>
      </c>
      <c r="AZ101" s="223" t="s">
        <v>448</v>
      </c>
      <c r="BA101" s="223" t="s">
        <v>448</v>
      </c>
      <c r="BB101" s="223">
        <f t="shared" si="1"/>
        <v>40.5</v>
      </c>
    </row>
    <row r="102" spans="1:54">
      <c r="A102" s="225" t="s">
        <v>479</v>
      </c>
      <c r="B102" s="225"/>
      <c r="C102" s="439" t="s">
        <v>480</v>
      </c>
      <c r="D102" s="439"/>
      <c r="E102" s="204"/>
      <c r="P102" s="438"/>
      <c r="Q102" s="222" t="s">
        <v>481</v>
      </c>
      <c r="R102" s="91">
        <v>4</v>
      </c>
      <c r="S102" s="91">
        <v>3.5</v>
      </c>
      <c r="T102" s="223">
        <v>3</v>
      </c>
      <c r="U102" s="223">
        <v>2.5</v>
      </c>
      <c r="V102" s="223">
        <v>2</v>
      </c>
      <c r="W102" s="223">
        <v>1.5</v>
      </c>
      <c r="X102" s="223">
        <v>1</v>
      </c>
      <c r="Y102" s="223">
        <v>1</v>
      </c>
      <c r="Z102" s="223">
        <v>0.5</v>
      </c>
      <c r="AA102" s="223">
        <v>1</v>
      </c>
      <c r="AB102" s="223">
        <v>0.5</v>
      </c>
      <c r="AC102" s="223" t="s">
        <v>448</v>
      </c>
      <c r="AD102" s="223" t="s">
        <v>449</v>
      </c>
      <c r="AE102" s="223">
        <v>1</v>
      </c>
      <c r="AF102" s="223">
        <v>0.5</v>
      </c>
      <c r="AG102" s="223" t="s">
        <v>448</v>
      </c>
      <c r="AH102" s="223" t="s">
        <v>448</v>
      </c>
      <c r="AI102" s="223" t="s">
        <v>448</v>
      </c>
      <c r="AJ102" s="223">
        <v>1</v>
      </c>
      <c r="AK102" s="223">
        <v>3</v>
      </c>
      <c r="AL102" s="224">
        <v>2</v>
      </c>
      <c r="AM102" s="224">
        <v>1</v>
      </c>
      <c r="AN102" s="224">
        <v>0.5</v>
      </c>
      <c r="AO102" s="224">
        <v>1</v>
      </c>
      <c r="AP102" s="223">
        <v>0.5</v>
      </c>
      <c r="AQ102" s="223">
        <v>2</v>
      </c>
      <c r="AR102" s="223">
        <v>1</v>
      </c>
      <c r="AS102" s="223" t="s">
        <v>448</v>
      </c>
      <c r="AT102" s="223" t="s">
        <v>448</v>
      </c>
      <c r="AU102" s="223">
        <v>1</v>
      </c>
      <c r="AV102" s="223">
        <v>1</v>
      </c>
      <c r="AW102" s="223">
        <v>0.5</v>
      </c>
      <c r="AX102" s="223">
        <v>1</v>
      </c>
      <c r="AY102" s="223">
        <v>1</v>
      </c>
      <c r="AZ102" s="223" t="s">
        <v>448</v>
      </c>
      <c r="BA102" s="223" t="s">
        <v>448</v>
      </c>
      <c r="BB102" s="223">
        <f t="shared" si="1"/>
        <v>38.5</v>
      </c>
    </row>
    <row r="103" spans="1:54">
      <c r="A103" s="226" t="s">
        <v>482</v>
      </c>
      <c r="B103" s="227"/>
      <c r="C103" s="439" t="s">
        <v>483</v>
      </c>
      <c r="D103" s="439"/>
      <c r="E103" s="204"/>
      <c r="P103" s="438"/>
      <c r="Q103" s="222" t="s">
        <v>484</v>
      </c>
      <c r="R103" s="91">
        <v>4</v>
      </c>
      <c r="S103" s="91">
        <v>3.5</v>
      </c>
      <c r="T103" s="223">
        <v>3</v>
      </c>
      <c r="U103" s="223">
        <v>2.5</v>
      </c>
      <c r="V103" s="223">
        <v>2</v>
      </c>
      <c r="W103" s="223">
        <v>1.5</v>
      </c>
      <c r="X103" s="223">
        <v>1</v>
      </c>
      <c r="Y103" s="223">
        <v>1</v>
      </c>
      <c r="Z103" s="223">
        <v>0.5</v>
      </c>
      <c r="AA103" s="223">
        <v>1</v>
      </c>
      <c r="AB103" s="223">
        <v>0.5</v>
      </c>
      <c r="AC103" s="223" t="s">
        <v>448</v>
      </c>
      <c r="AD103" s="223" t="s">
        <v>449</v>
      </c>
      <c r="AE103" s="223">
        <v>1</v>
      </c>
      <c r="AF103" s="223">
        <v>0.5</v>
      </c>
      <c r="AG103" s="223">
        <v>2</v>
      </c>
      <c r="AH103" s="223">
        <v>1.5</v>
      </c>
      <c r="AI103" s="223">
        <v>1</v>
      </c>
      <c r="AJ103" s="223">
        <v>1</v>
      </c>
      <c r="AK103" s="223">
        <v>3</v>
      </c>
      <c r="AL103" s="224">
        <v>2</v>
      </c>
      <c r="AM103" s="224">
        <v>1</v>
      </c>
      <c r="AN103" s="224">
        <v>0.5</v>
      </c>
      <c r="AO103" s="224">
        <v>1</v>
      </c>
      <c r="AP103" s="223">
        <v>0.5</v>
      </c>
      <c r="AQ103" s="223">
        <v>2</v>
      </c>
      <c r="AR103" s="223">
        <v>1</v>
      </c>
      <c r="AS103" s="223" t="s">
        <v>448</v>
      </c>
      <c r="AT103" s="223" t="s">
        <v>448</v>
      </c>
      <c r="AU103" s="223">
        <v>1</v>
      </c>
      <c r="AV103" s="223">
        <v>1</v>
      </c>
      <c r="AW103" s="223">
        <v>0.5</v>
      </c>
      <c r="AX103" s="223">
        <v>1</v>
      </c>
      <c r="AY103" s="223">
        <v>1</v>
      </c>
      <c r="AZ103" s="223" t="s">
        <v>448</v>
      </c>
      <c r="BA103" s="223" t="s">
        <v>448</v>
      </c>
      <c r="BB103" s="223">
        <f t="shared" si="1"/>
        <v>43</v>
      </c>
    </row>
    <row r="104" spans="1:54">
      <c r="A104" s="226" t="s">
        <v>485</v>
      </c>
      <c r="B104" s="227"/>
      <c r="C104" s="439"/>
      <c r="D104" s="439"/>
      <c r="E104" s="204"/>
      <c r="P104" s="438"/>
      <c r="Q104" s="222" t="s">
        <v>486</v>
      </c>
      <c r="R104" s="91">
        <v>4</v>
      </c>
      <c r="S104" s="91">
        <v>3.5</v>
      </c>
      <c r="T104" s="223">
        <v>3</v>
      </c>
      <c r="U104" s="223">
        <v>2.5</v>
      </c>
      <c r="V104" s="223">
        <v>2</v>
      </c>
      <c r="W104" s="223">
        <v>1.5</v>
      </c>
      <c r="X104" s="223">
        <v>1</v>
      </c>
      <c r="Y104" s="223">
        <v>1</v>
      </c>
      <c r="Z104" s="223">
        <v>0.5</v>
      </c>
      <c r="AA104" s="223">
        <v>2</v>
      </c>
      <c r="AB104" s="223">
        <v>1</v>
      </c>
      <c r="AC104" s="223" t="s">
        <v>448</v>
      </c>
      <c r="AD104" s="223" t="s">
        <v>449</v>
      </c>
      <c r="AE104" s="223">
        <v>1</v>
      </c>
      <c r="AF104" s="223">
        <v>0.5</v>
      </c>
      <c r="AG104" s="223" t="s">
        <v>448</v>
      </c>
      <c r="AH104" s="223" t="s">
        <v>448</v>
      </c>
      <c r="AI104" s="223" t="s">
        <v>448</v>
      </c>
      <c r="AJ104" s="223">
        <v>1</v>
      </c>
      <c r="AK104" s="223">
        <v>3</v>
      </c>
      <c r="AL104" s="224">
        <v>2</v>
      </c>
      <c r="AM104" s="224">
        <v>1</v>
      </c>
      <c r="AN104" s="224">
        <v>0.5</v>
      </c>
      <c r="AO104" s="224">
        <v>1</v>
      </c>
      <c r="AP104" s="223">
        <v>0.5</v>
      </c>
      <c r="AQ104" s="223">
        <v>2</v>
      </c>
      <c r="AR104" s="223">
        <v>1</v>
      </c>
      <c r="AS104" s="223" t="s">
        <v>448</v>
      </c>
      <c r="AT104" s="223" t="s">
        <v>448</v>
      </c>
      <c r="AU104" s="223">
        <v>1</v>
      </c>
      <c r="AV104" s="223">
        <v>1</v>
      </c>
      <c r="AW104" s="223">
        <v>0.5</v>
      </c>
      <c r="AX104" s="223" t="s">
        <v>448</v>
      </c>
      <c r="AY104" s="223">
        <v>1</v>
      </c>
      <c r="AZ104" s="223" t="s">
        <v>448</v>
      </c>
      <c r="BA104" s="223" t="s">
        <v>448</v>
      </c>
      <c r="BB104" s="223">
        <f t="shared" si="1"/>
        <v>39</v>
      </c>
    </row>
    <row r="105" spans="1:54">
      <c r="A105" s="226"/>
      <c r="B105" s="227"/>
      <c r="C105" s="439"/>
      <c r="D105" s="439"/>
      <c r="E105" s="204"/>
      <c r="P105" s="431"/>
      <c r="Q105" s="222" t="s">
        <v>487</v>
      </c>
      <c r="R105" s="91">
        <v>4</v>
      </c>
      <c r="S105" s="91">
        <v>3.5</v>
      </c>
      <c r="T105" s="223">
        <v>3</v>
      </c>
      <c r="U105" s="223">
        <v>2.5</v>
      </c>
      <c r="V105" s="223">
        <v>2</v>
      </c>
      <c r="W105" s="223">
        <v>1.5</v>
      </c>
      <c r="X105" s="223">
        <v>1</v>
      </c>
      <c r="Y105" s="223">
        <v>1</v>
      </c>
      <c r="Z105" s="223">
        <v>0.5</v>
      </c>
      <c r="AA105" s="223">
        <v>2</v>
      </c>
      <c r="AB105" s="223">
        <v>1</v>
      </c>
      <c r="AC105" s="223" t="s">
        <v>448</v>
      </c>
      <c r="AD105" s="223" t="s">
        <v>449</v>
      </c>
      <c r="AE105" s="223">
        <v>1</v>
      </c>
      <c r="AF105" s="223">
        <v>0.5</v>
      </c>
      <c r="AG105" s="223">
        <v>2</v>
      </c>
      <c r="AH105" s="223">
        <v>1.5</v>
      </c>
      <c r="AI105" s="223">
        <v>1</v>
      </c>
      <c r="AJ105" s="223">
        <v>1</v>
      </c>
      <c r="AK105" s="223">
        <v>3</v>
      </c>
      <c r="AL105" s="224">
        <v>2</v>
      </c>
      <c r="AM105" s="224">
        <v>1</v>
      </c>
      <c r="AN105" s="224">
        <v>0.5</v>
      </c>
      <c r="AO105" s="224">
        <v>1</v>
      </c>
      <c r="AP105" s="223">
        <v>0.5</v>
      </c>
      <c r="AQ105" s="223">
        <v>2</v>
      </c>
      <c r="AR105" s="223">
        <v>1</v>
      </c>
      <c r="AS105" s="223" t="s">
        <v>448</v>
      </c>
      <c r="AT105" s="223" t="s">
        <v>448</v>
      </c>
      <c r="AU105" s="223">
        <v>1</v>
      </c>
      <c r="AV105" s="223">
        <v>1</v>
      </c>
      <c r="AW105" s="223">
        <v>0.5</v>
      </c>
      <c r="AX105" s="223" t="s">
        <v>448</v>
      </c>
      <c r="AY105" s="223">
        <v>1</v>
      </c>
      <c r="AZ105" s="223" t="s">
        <v>448</v>
      </c>
      <c r="BA105" s="223" t="s">
        <v>448</v>
      </c>
      <c r="BB105" s="223">
        <f t="shared" si="1"/>
        <v>43.5</v>
      </c>
    </row>
    <row r="106" spans="1:54" ht="11.25" customHeight="1">
      <c r="P106" s="430" t="s">
        <v>488</v>
      </c>
      <c r="Q106" s="222" t="s">
        <v>489</v>
      </c>
      <c r="R106" s="91" t="s">
        <v>449</v>
      </c>
      <c r="S106" s="91" t="s">
        <v>449</v>
      </c>
      <c r="T106" s="223">
        <v>3</v>
      </c>
      <c r="U106" s="223">
        <v>2.5</v>
      </c>
      <c r="V106" s="223">
        <v>2</v>
      </c>
      <c r="W106" s="223">
        <v>1.5</v>
      </c>
      <c r="X106" s="223">
        <v>1</v>
      </c>
      <c r="Y106" s="228">
        <v>2</v>
      </c>
      <c r="Z106" s="228">
        <v>1</v>
      </c>
      <c r="AA106" s="228">
        <v>2</v>
      </c>
      <c r="AB106" s="228">
        <v>1</v>
      </c>
      <c r="AC106" s="228" t="s">
        <v>448</v>
      </c>
      <c r="AD106" s="223" t="s">
        <v>449</v>
      </c>
      <c r="AE106" s="228" t="s">
        <v>448</v>
      </c>
      <c r="AF106" s="228" t="s">
        <v>448</v>
      </c>
      <c r="AG106" s="228" t="s">
        <v>448</v>
      </c>
      <c r="AH106" s="223" t="s">
        <v>448</v>
      </c>
      <c r="AI106" s="223" t="s">
        <v>448</v>
      </c>
      <c r="AJ106" s="228" t="s">
        <v>448</v>
      </c>
      <c r="AK106" s="228" t="s">
        <v>448</v>
      </c>
      <c r="AL106" s="228" t="s">
        <v>448</v>
      </c>
      <c r="AM106" s="228" t="s">
        <v>448</v>
      </c>
      <c r="AN106" s="228" t="s">
        <v>448</v>
      </c>
      <c r="AO106" s="228" t="s">
        <v>448</v>
      </c>
      <c r="AP106" s="228" t="s">
        <v>448</v>
      </c>
      <c r="AQ106" s="228">
        <v>3</v>
      </c>
      <c r="AR106" s="228">
        <v>1.5</v>
      </c>
      <c r="AS106" s="228" t="s">
        <v>448</v>
      </c>
      <c r="AT106" s="228" t="s">
        <v>448</v>
      </c>
      <c r="AU106" s="228">
        <v>1</v>
      </c>
      <c r="AV106" s="228">
        <v>1</v>
      </c>
      <c r="AW106" s="223">
        <v>0.5</v>
      </c>
      <c r="AX106" s="228">
        <v>1</v>
      </c>
      <c r="AY106" s="228" t="s">
        <v>448</v>
      </c>
      <c r="AZ106" s="223" t="s">
        <v>448</v>
      </c>
      <c r="BA106" s="223" t="s">
        <v>448</v>
      </c>
      <c r="BB106" s="223">
        <f t="shared" si="1"/>
        <v>24</v>
      </c>
    </row>
    <row r="107" spans="1:54">
      <c r="P107" s="438"/>
      <c r="Q107" s="222" t="s">
        <v>490</v>
      </c>
      <c r="R107" s="91" t="s">
        <v>449</v>
      </c>
      <c r="S107" s="91" t="s">
        <v>449</v>
      </c>
      <c r="T107" s="223">
        <v>3</v>
      </c>
      <c r="U107" s="223">
        <v>2.5</v>
      </c>
      <c r="V107" s="223">
        <v>2</v>
      </c>
      <c r="W107" s="223">
        <v>1.5</v>
      </c>
      <c r="X107" s="223">
        <v>1</v>
      </c>
      <c r="Y107" s="228">
        <v>2</v>
      </c>
      <c r="Z107" s="228">
        <v>1</v>
      </c>
      <c r="AA107" s="228">
        <v>3</v>
      </c>
      <c r="AB107" s="228">
        <v>1.5</v>
      </c>
      <c r="AC107" s="228" t="s">
        <v>448</v>
      </c>
      <c r="AD107" s="223" t="s">
        <v>449</v>
      </c>
      <c r="AE107" s="228" t="s">
        <v>448</v>
      </c>
      <c r="AF107" s="228" t="s">
        <v>448</v>
      </c>
      <c r="AG107" s="228" t="s">
        <v>448</v>
      </c>
      <c r="AH107" s="223" t="s">
        <v>448</v>
      </c>
      <c r="AI107" s="223" t="s">
        <v>448</v>
      </c>
      <c r="AJ107" s="228" t="s">
        <v>448</v>
      </c>
      <c r="AK107" s="228" t="s">
        <v>448</v>
      </c>
      <c r="AL107" s="228" t="s">
        <v>448</v>
      </c>
      <c r="AM107" s="228" t="s">
        <v>448</v>
      </c>
      <c r="AN107" s="228" t="s">
        <v>448</v>
      </c>
      <c r="AO107" s="228" t="s">
        <v>448</v>
      </c>
      <c r="AP107" s="228" t="s">
        <v>448</v>
      </c>
      <c r="AQ107" s="228">
        <v>3</v>
      </c>
      <c r="AR107" s="228">
        <v>1.5</v>
      </c>
      <c r="AS107" s="228" t="s">
        <v>448</v>
      </c>
      <c r="AT107" s="228" t="s">
        <v>448</v>
      </c>
      <c r="AU107" s="228">
        <v>1</v>
      </c>
      <c r="AV107" s="228">
        <v>1</v>
      </c>
      <c r="AW107" s="223">
        <v>0.5</v>
      </c>
      <c r="AX107" s="228" t="s">
        <v>448</v>
      </c>
      <c r="AY107" s="228" t="s">
        <v>448</v>
      </c>
      <c r="AZ107" s="223" t="s">
        <v>448</v>
      </c>
      <c r="BA107" s="223" t="s">
        <v>448</v>
      </c>
      <c r="BB107" s="223">
        <f t="shared" si="1"/>
        <v>24.5</v>
      </c>
    </row>
    <row r="108" spans="1:54">
      <c r="A108" s="444" t="s">
        <v>491</v>
      </c>
      <c r="B108" s="445"/>
      <c r="P108" s="438"/>
      <c r="Q108" s="222" t="s">
        <v>492</v>
      </c>
      <c r="R108" s="91" t="s">
        <v>449</v>
      </c>
      <c r="S108" s="91" t="s">
        <v>449</v>
      </c>
      <c r="T108" s="223">
        <v>3</v>
      </c>
      <c r="U108" s="223">
        <v>2.5</v>
      </c>
      <c r="V108" s="223">
        <v>2</v>
      </c>
      <c r="W108" s="223">
        <v>1.5</v>
      </c>
      <c r="X108" s="223">
        <v>1</v>
      </c>
      <c r="Y108" s="228">
        <v>2</v>
      </c>
      <c r="Z108" s="228">
        <v>1</v>
      </c>
      <c r="AA108" s="228">
        <v>2</v>
      </c>
      <c r="AB108" s="228">
        <v>1</v>
      </c>
      <c r="AC108" s="228" t="s">
        <v>448</v>
      </c>
      <c r="AD108" s="223" t="s">
        <v>449</v>
      </c>
      <c r="AE108" s="228" t="s">
        <v>448</v>
      </c>
      <c r="AF108" s="228" t="s">
        <v>448</v>
      </c>
      <c r="AG108" s="228" t="s">
        <v>448</v>
      </c>
      <c r="AH108" s="223" t="s">
        <v>448</v>
      </c>
      <c r="AI108" s="223" t="s">
        <v>448</v>
      </c>
      <c r="AJ108" s="228" t="s">
        <v>448</v>
      </c>
      <c r="AK108" s="228" t="s">
        <v>448</v>
      </c>
      <c r="AL108" s="228" t="s">
        <v>448</v>
      </c>
      <c r="AM108" s="228">
        <v>1</v>
      </c>
      <c r="AN108" s="228">
        <v>0.5</v>
      </c>
      <c r="AO108" s="228">
        <v>1</v>
      </c>
      <c r="AP108" s="228" t="s">
        <v>448</v>
      </c>
      <c r="AQ108" s="228">
        <v>3</v>
      </c>
      <c r="AR108" s="228">
        <v>1.5</v>
      </c>
      <c r="AS108" s="228" t="s">
        <v>448</v>
      </c>
      <c r="AT108" s="228" t="s">
        <v>448</v>
      </c>
      <c r="AU108" s="228">
        <v>1</v>
      </c>
      <c r="AV108" s="228">
        <v>1</v>
      </c>
      <c r="AW108" s="223">
        <v>0.5</v>
      </c>
      <c r="AX108" s="228">
        <v>1</v>
      </c>
      <c r="AY108" s="228" t="s">
        <v>448</v>
      </c>
      <c r="AZ108" s="223" t="s">
        <v>448</v>
      </c>
      <c r="BA108" s="223" t="s">
        <v>448</v>
      </c>
      <c r="BB108" s="223">
        <f t="shared" si="1"/>
        <v>26.5</v>
      </c>
    </row>
    <row r="109" spans="1:54">
      <c r="A109" s="428" t="s">
        <v>493</v>
      </c>
      <c r="B109" s="439"/>
      <c r="C109" s="439" t="s">
        <v>494</v>
      </c>
      <c r="D109" s="439"/>
      <c r="E109" s="439" t="s">
        <v>455</v>
      </c>
      <c r="F109" s="439"/>
      <c r="G109" s="424" t="s">
        <v>344</v>
      </c>
      <c r="H109" s="446"/>
      <c r="I109" s="229" t="s">
        <v>368</v>
      </c>
      <c r="J109" s="439" t="s">
        <v>369</v>
      </c>
      <c r="K109" s="439"/>
      <c r="L109" s="229" t="s">
        <v>370</v>
      </c>
      <c r="P109" s="431"/>
      <c r="Q109" s="222" t="s">
        <v>495</v>
      </c>
      <c r="R109" s="91" t="s">
        <v>449</v>
      </c>
      <c r="S109" s="91" t="s">
        <v>449</v>
      </c>
      <c r="T109" s="223">
        <v>3</v>
      </c>
      <c r="U109" s="223">
        <v>2.5</v>
      </c>
      <c r="V109" s="223">
        <v>2</v>
      </c>
      <c r="W109" s="223">
        <v>1.5</v>
      </c>
      <c r="X109" s="223">
        <v>1</v>
      </c>
      <c r="Y109" s="228">
        <v>2</v>
      </c>
      <c r="Z109" s="228">
        <v>1</v>
      </c>
      <c r="AA109" s="228">
        <v>3</v>
      </c>
      <c r="AB109" s="228">
        <v>1.5</v>
      </c>
      <c r="AC109" s="228" t="s">
        <v>448</v>
      </c>
      <c r="AD109" s="223" t="s">
        <v>449</v>
      </c>
      <c r="AE109" s="228" t="s">
        <v>448</v>
      </c>
      <c r="AF109" s="228" t="s">
        <v>448</v>
      </c>
      <c r="AG109" s="228" t="s">
        <v>448</v>
      </c>
      <c r="AH109" s="223" t="s">
        <v>448</v>
      </c>
      <c r="AI109" s="223" t="s">
        <v>448</v>
      </c>
      <c r="AJ109" s="228" t="s">
        <v>448</v>
      </c>
      <c r="AK109" s="228" t="s">
        <v>448</v>
      </c>
      <c r="AL109" s="228" t="s">
        <v>448</v>
      </c>
      <c r="AM109" s="228">
        <v>1</v>
      </c>
      <c r="AN109" s="228">
        <v>0.5</v>
      </c>
      <c r="AO109" s="228">
        <v>1</v>
      </c>
      <c r="AP109" s="228" t="s">
        <v>448</v>
      </c>
      <c r="AQ109" s="228">
        <v>3</v>
      </c>
      <c r="AR109" s="228">
        <v>1.5</v>
      </c>
      <c r="AS109" s="228" t="s">
        <v>448</v>
      </c>
      <c r="AT109" s="228" t="s">
        <v>448</v>
      </c>
      <c r="AU109" s="228">
        <v>1</v>
      </c>
      <c r="AV109" s="228">
        <v>1</v>
      </c>
      <c r="AW109" s="223">
        <v>0.5</v>
      </c>
      <c r="AX109" s="228" t="s">
        <v>448</v>
      </c>
      <c r="AY109" s="228" t="s">
        <v>448</v>
      </c>
      <c r="AZ109" s="223" t="s">
        <v>448</v>
      </c>
      <c r="BA109" s="223" t="s">
        <v>448</v>
      </c>
      <c r="BB109" s="223">
        <f t="shared" si="1"/>
        <v>27</v>
      </c>
    </row>
    <row r="110" spans="1:54" ht="12.75" customHeight="1">
      <c r="A110" s="442" t="s">
        <v>496</v>
      </c>
      <c r="B110" s="442"/>
      <c r="C110" s="439" t="s">
        <v>497</v>
      </c>
      <c r="D110" s="439"/>
      <c r="E110" s="447" t="s">
        <v>498</v>
      </c>
      <c r="F110" s="448"/>
      <c r="G110" s="428"/>
      <c r="H110" s="428"/>
      <c r="I110" s="230"/>
      <c r="J110" s="451"/>
      <c r="K110" s="450"/>
      <c r="L110" s="231" t="s">
        <v>499</v>
      </c>
      <c r="P110" s="430" t="s">
        <v>500</v>
      </c>
      <c r="Q110" s="222" t="s">
        <v>501</v>
      </c>
      <c r="R110" s="91" t="s">
        <v>449</v>
      </c>
      <c r="S110" s="91" t="s">
        <v>449</v>
      </c>
      <c r="T110" s="223">
        <v>3</v>
      </c>
      <c r="U110" s="223">
        <v>2.5</v>
      </c>
      <c r="V110" s="223">
        <v>2</v>
      </c>
      <c r="W110" s="223">
        <v>1.5</v>
      </c>
      <c r="X110" s="223">
        <v>1</v>
      </c>
      <c r="Y110" s="223">
        <v>2</v>
      </c>
      <c r="Z110" s="223">
        <v>1</v>
      </c>
      <c r="AA110" s="223">
        <v>2</v>
      </c>
      <c r="AB110" s="223">
        <v>1</v>
      </c>
      <c r="AC110" s="223" t="s">
        <v>448</v>
      </c>
      <c r="AD110" s="223" t="s">
        <v>449</v>
      </c>
      <c r="AE110" s="223" t="s">
        <v>448</v>
      </c>
      <c r="AF110" s="223" t="s">
        <v>448</v>
      </c>
      <c r="AG110" s="223" t="s">
        <v>448</v>
      </c>
      <c r="AH110" s="223" t="s">
        <v>448</v>
      </c>
      <c r="AI110" s="223" t="s">
        <v>448</v>
      </c>
      <c r="AJ110" s="228" t="s">
        <v>448</v>
      </c>
      <c r="AK110" s="223" t="s">
        <v>448</v>
      </c>
      <c r="AL110" s="228" t="s">
        <v>448</v>
      </c>
      <c r="AM110" s="228" t="s">
        <v>448</v>
      </c>
      <c r="AN110" s="228" t="s">
        <v>448</v>
      </c>
      <c r="AO110" s="228" t="s">
        <v>448</v>
      </c>
      <c r="AP110" s="223" t="s">
        <v>448</v>
      </c>
      <c r="AQ110" s="223">
        <v>1</v>
      </c>
      <c r="AR110" s="223">
        <v>0.5</v>
      </c>
      <c r="AS110" s="223">
        <v>2</v>
      </c>
      <c r="AT110" s="223">
        <v>1</v>
      </c>
      <c r="AU110" s="228">
        <v>1</v>
      </c>
      <c r="AV110" s="223">
        <v>1</v>
      </c>
      <c r="AW110" s="223">
        <v>0.5</v>
      </c>
      <c r="AX110" s="223">
        <v>1</v>
      </c>
      <c r="AY110" s="223" t="s">
        <v>448</v>
      </c>
      <c r="AZ110" s="223" t="s">
        <v>448</v>
      </c>
      <c r="BA110" s="223" t="s">
        <v>448</v>
      </c>
      <c r="BB110" s="223">
        <f t="shared" si="1"/>
        <v>24</v>
      </c>
    </row>
    <row r="111" spans="1:54">
      <c r="A111" s="442"/>
      <c r="B111" s="442"/>
      <c r="C111" s="439" t="s">
        <v>360</v>
      </c>
      <c r="D111" s="439"/>
      <c r="E111" s="440" t="s">
        <v>359</v>
      </c>
      <c r="F111" s="441"/>
      <c r="G111" s="428"/>
      <c r="H111" s="428"/>
      <c r="I111" s="230"/>
      <c r="J111" s="442"/>
      <c r="K111" s="442"/>
      <c r="L111" s="231" t="s">
        <v>503</v>
      </c>
      <c r="P111" s="438"/>
      <c r="Q111" s="222" t="s">
        <v>504</v>
      </c>
      <c r="R111" s="91" t="s">
        <v>449</v>
      </c>
      <c r="S111" s="91" t="s">
        <v>449</v>
      </c>
      <c r="T111" s="223">
        <v>3</v>
      </c>
      <c r="U111" s="223">
        <v>2.5</v>
      </c>
      <c r="V111" s="223">
        <v>2</v>
      </c>
      <c r="W111" s="223">
        <v>1.5</v>
      </c>
      <c r="X111" s="223">
        <v>1</v>
      </c>
      <c r="Y111" s="223">
        <v>2</v>
      </c>
      <c r="Z111" s="223">
        <v>1</v>
      </c>
      <c r="AA111" s="223">
        <v>3</v>
      </c>
      <c r="AB111" s="223">
        <v>1.5</v>
      </c>
      <c r="AC111" s="223" t="s">
        <v>448</v>
      </c>
      <c r="AD111" s="223" t="s">
        <v>449</v>
      </c>
      <c r="AE111" s="223" t="s">
        <v>448</v>
      </c>
      <c r="AF111" s="223" t="s">
        <v>448</v>
      </c>
      <c r="AG111" s="223" t="s">
        <v>448</v>
      </c>
      <c r="AH111" s="223" t="s">
        <v>448</v>
      </c>
      <c r="AI111" s="223" t="s">
        <v>448</v>
      </c>
      <c r="AJ111" s="228" t="s">
        <v>448</v>
      </c>
      <c r="AK111" s="223" t="s">
        <v>448</v>
      </c>
      <c r="AL111" s="228" t="s">
        <v>448</v>
      </c>
      <c r="AM111" s="228" t="s">
        <v>448</v>
      </c>
      <c r="AN111" s="228" t="s">
        <v>448</v>
      </c>
      <c r="AO111" s="228" t="s">
        <v>448</v>
      </c>
      <c r="AP111" s="223" t="s">
        <v>448</v>
      </c>
      <c r="AQ111" s="223">
        <v>1</v>
      </c>
      <c r="AR111" s="223">
        <v>0.5</v>
      </c>
      <c r="AS111" s="223">
        <v>2</v>
      </c>
      <c r="AT111" s="223">
        <v>1</v>
      </c>
      <c r="AU111" s="228">
        <v>1</v>
      </c>
      <c r="AV111" s="223">
        <v>1</v>
      </c>
      <c r="AW111" s="223">
        <v>0.5</v>
      </c>
      <c r="AX111" s="223" t="s">
        <v>448</v>
      </c>
      <c r="AY111" s="223" t="s">
        <v>448</v>
      </c>
      <c r="AZ111" s="223" t="s">
        <v>448</v>
      </c>
      <c r="BA111" s="223" t="s">
        <v>448</v>
      </c>
      <c r="BB111" s="223">
        <f t="shared" si="1"/>
        <v>24.5</v>
      </c>
    </row>
    <row r="112" spans="1:54">
      <c r="A112" s="443" t="s">
        <v>505</v>
      </c>
      <c r="B112" s="442"/>
      <c r="C112" s="439" t="s">
        <v>497</v>
      </c>
      <c r="D112" s="439"/>
      <c r="E112" s="447" t="s">
        <v>506</v>
      </c>
      <c r="F112" s="448"/>
      <c r="G112" s="428"/>
      <c r="H112" s="428"/>
      <c r="I112" s="230"/>
      <c r="J112" s="449"/>
      <c r="K112" s="450"/>
      <c r="L112" s="231" t="s">
        <v>507</v>
      </c>
      <c r="P112" s="438"/>
      <c r="Q112" s="222" t="s">
        <v>508</v>
      </c>
      <c r="R112" s="91" t="s">
        <v>449</v>
      </c>
      <c r="S112" s="91" t="s">
        <v>449</v>
      </c>
      <c r="T112" s="223">
        <v>3</v>
      </c>
      <c r="U112" s="223">
        <v>2.5</v>
      </c>
      <c r="V112" s="223">
        <v>2</v>
      </c>
      <c r="W112" s="223">
        <v>1.5</v>
      </c>
      <c r="X112" s="223">
        <v>1</v>
      </c>
      <c r="Y112" s="223">
        <v>2</v>
      </c>
      <c r="Z112" s="223">
        <v>1</v>
      </c>
      <c r="AA112" s="223">
        <v>2</v>
      </c>
      <c r="AB112" s="223">
        <v>1</v>
      </c>
      <c r="AC112" s="223" t="s">
        <v>448</v>
      </c>
      <c r="AD112" s="223" t="s">
        <v>449</v>
      </c>
      <c r="AE112" s="223" t="s">
        <v>448</v>
      </c>
      <c r="AF112" s="223" t="s">
        <v>448</v>
      </c>
      <c r="AG112" s="223" t="s">
        <v>448</v>
      </c>
      <c r="AH112" s="223" t="s">
        <v>448</v>
      </c>
      <c r="AI112" s="223" t="s">
        <v>448</v>
      </c>
      <c r="AJ112" s="228" t="s">
        <v>448</v>
      </c>
      <c r="AK112" s="228" t="s">
        <v>448</v>
      </c>
      <c r="AL112" s="228" t="s">
        <v>448</v>
      </c>
      <c r="AM112" s="223">
        <v>1</v>
      </c>
      <c r="AN112" s="223">
        <v>0.5</v>
      </c>
      <c r="AO112" s="223">
        <v>1</v>
      </c>
      <c r="AP112" s="223" t="s">
        <v>448</v>
      </c>
      <c r="AQ112" s="223">
        <v>1</v>
      </c>
      <c r="AR112" s="223">
        <v>0.5</v>
      </c>
      <c r="AS112" s="223">
        <v>2</v>
      </c>
      <c r="AT112" s="223">
        <v>1</v>
      </c>
      <c r="AU112" s="228">
        <v>1</v>
      </c>
      <c r="AV112" s="223">
        <v>1</v>
      </c>
      <c r="AW112" s="223">
        <v>0.5</v>
      </c>
      <c r="AX112" s="223">
        <v>1</v>
      </c>
      <c r="AY112" s="223" t="s">
        <v>448</v>
      </c>
      <c r="AZ112" s="223" t="s">
        <v>448</v>
      </c>
      <c r="BA112" s="223" t="s">
        <v>448</v>
      </c>
      <c r="BB112" s="223">
        <f t="shared" si="1"/>
        <v>26.5</v>
      </c>
    </row>
    <row r="113" spans="1:54">
      <c r="A113" s="442"/>
      <c r="B113" s="442"/>
      <c r="C113" s="439" t="s">
        <v>360</v>
      </c>
      <c r="D113" s="439"/>
      <c r="E113" s="440" t="s">
        <v>362</v>
      </c>
      <c r="F113" s="441"/>
      <c r="G113" s="428"/>
      <c r="H113" s="428"/>
      <c r="I113" s="230"/>
      <c r="J113" s="449"/>
      <c r="K113" s="450"/>
      <c r="L113" s="231" t="s">
        <v>510</v>
      </c>
      <c r="P113" s="431"/>
      <c r="Q113" s="222" t="s">
        <v>511</v>
      </c>
      <c r="R113" s="91" t="s">
        <v>449</v>
      </c>
      <c r="S113" s="91" t="s">
        <v>449</v>
      </c>
      <c r="T113" s="223">
        <v>3</v>
      </c>
      <c r="U113" s="223">
        <v>2.5</v>
      </c>
      <c r="V113" s="223">
        <v>2</v>
      </c>
      <c r="W113" s="223">
        <v>1.5</v>
      </c>
      <c r="X113" s="223">
        <v>1</v>
      </c>
      <c r="Y113" s="223">
        <v>2</v>
      </c>
      <c r="Z113" s="223">
        <v>1</v>
      </c>
      <c r="AA113" s="223">
        <v>3</v>
      </c>
      <c r="AB113" s="223">
        <v>1.5</v>
      </c>
      <c r="AC113" s="223" t="s">
        <v>448</v>
      </c>
      <c r="AD113" s="223" t="s">
        <v>449</v>
      </c>
      <c r="AE113" s="223" t="s">
        <v>448</v>
      </c>
      <c r="AF113" s="223" t="s">
        <v>448</v>
      </c>
      <c r="AG113" s="223" t="s">
        <v>448</v>
      </c>
      <c r="AH113" s="223" t="s">
        <v>448</v>
      </c>
      <c r="AI113" s="223" t="s">
        <v>448</v>
      </c>
      <c r="AJ113" s="228" t="s">
        <v>448</v>
      </c>
      <c r="AK113" s="228" t="s">
        <v>448</v>
      </c>
      <c r="AL113" s="228" t="s">
        <v>448</v>
      </c>
      <c r="AM113" s="223">
        <v>1</v>
      </c>
      <c r="AN113" s="223">
        <v>0.5</v>
      </c>
      <c r="AO113" s="223">
        <v>1</v>
      </c>
      <c r="AP113" s="223" t="s">
        <v>448</v>
      </c>
      <c r="AQ113" s="223">
        <v>1</v>
      </c>
      <c r="AR113" s="223">
        <v>0.5</v>
      </c>
      <c r="AS113" s="223">
        <v>2</v>
      </c>
      <c r="AT113" s="223">
        <v>1</v>
      </c>
      <c r="AU113" s="228">
        <v>1</v>
      </c>
      <c r="AV113" s="223">
        <v>1</v>
      </c>
      <c r="AW113" s="223">
        <v>0.5</v>
      </c>
      <c r="AX113" s="223" t="s">
        <v>448</v>
      </c>
      <c r="AY113" s="223" t="s">
        <v>448</v>
      </c>
      <c r="AZ113" s="223" t="s">
        <v>448</v>
      </c>
      <c r="BA113" s="223" t="s">
        <v>448</v>
      </c>
      <c r="BB113" s="223">
        <f t="shared" si="1"/>
        <v>27</v>
      </c>
    </row>
    <row r="114" spans="1:54" ht="21.75" customHeight="1">
      <c r="A114" s="443" t="s">
        <v>512</v>
      </c>
      <c r="B114" s="442"/>
      <c r="C114" s="439" t="s">
        <v>497</v>
      </c>
      <c r="D114" s="439"/>
      <c r="E114" s="447" t="s">
        <v>365</v>
      </c>
      <c r="F114" s="448"/>
      <c r="G114" s="428"/>
      <c r="H114" s="428"/>
      <c r="I114" s="230"/>
      <c r="J114" s="449"/>
      <c r="K114" s="450"/>
      <c r="L114" s="231" t="s">
        <v>514</v>
      </c>
      <c r="P114" s="452" t="s">
        <v>705</v>
      </c>
      <c r="Q114" s="222" t="s">
        <v>706</v>
      </c>
      <c r="R114" s="91" t="s">
        <v>449</v>
      </c>
      <c r="S114" s="91" t="s">
        <v>449</v>
      </c>
      <c r="T114" s="223">
        <v>3</v>
      </c>
      <c r="U114" s="223">
        <v>2.5</v>
      </c>
      <c r="V114" s="223">
        <v>2</v>
      </c>
      <c r="W114" s="223">
        <v>1.5</v>
      </c>
      <c r="X114" s="223">
        <v>1</v>
      </c>
      <c r="Y114" s="223">
        <v>3</v>
      </c>
      <c r="Z114" s="223">
        <v>1.5</v>
      </c>
      <c r="AA114" s="223">
        <v>3</v>
      </c>
      <c r="AB114" s="223">
        <v>1.5</v>
      </c>
      <c r="AC114" s="223" t="s">
        <v>448</v>
      </c>
      <c r="AD114" s="223" t="s">
        <v>449</v>
      </c>
      <c r="AE114" s="223" t="s">
        <v>448</v>
      </c>
      <c r="AF114" s="223" t="s">
        <v>448</v>
      </c>
      <c r="AG114" s="223" t="s">
        <v>448</v>
      </c>
      <c r="AH114" s="223" t="s">
        <v>448</v>
      </c>
      <c r="AI114" s="223" t="s">
        <v>448</v>
      </c>
      <c r="AJ114" s="223" t="s">
        <v>448</v>
      </c>
      <c r="AK114" s="223" t="s">
        <v>448</v>
      </c>
      <c r="AL114" s="228" t="s">
        <v>448</v>
      </c>
      <c r="AM114" s="228" t="s">
        <v>448</v>
      </c>
      <c r="AN114" s="228" t="s">
        <v>448</v>
      </c>
      <c r="AO114" s="228" t="s">
        <v>448</v>
      </c>
      <c r="AP114" s="223" t="s">
        <v>448</v>
      </c>
      <c r="AQ114" s="223">
        <v>3</v>
      </c>
      <c r="AR114" s="223">
        <v>1.5</v>
      </c>
      <c r="AS114" s="223" t="s">
        <v>448</v>
      </c>
      <c r="AT114" s="223" t="s">
        <v>448</v>
      </c>
      <c r="AU114" s="228">
        <v>1</v>
      </c>
      <c r="AV114" s="223">
        <v>1</v>
      </c>
      <c r="AW114" s="223">
        <v>0.5</v>
      </c>
      <c r="AX114" s="223">
        <v>1</v>
      </c>
      <c r="AY114" s="223" t="s">
        <v>448</v>
      </c>
      <c r="AZ114" s="223" t="s">
        <v>448</v>
      </c>
      <c r="BA114" s="223" t="s">
        <v>448</v>
      </c>
      <c r="BB114" s="223">
        <f t="shared" si="1"/>
        <v>27</v>
      </c>
    </row>
    <row r="115" spans="1:54">
      <c r="A115" s="442"/>
      <c r="B115" s="442"/>
      <c r="C115" s="439"/>
      <c r="D115" s="439"/>
      <c r="E115" s="440"/>
      <c r="F115" s="441"/>
      <c r="G115" s="428"/>
      <c r="H115" s="428"/>
      <c r="I115" s="232"/>
      <c r="J115" s="439"/>
      <c r="K115" s="439"/>
      <c r="L115" s="231" t="s">
        <v>515</v>
      </c>
      <c r="P115" s="452"/>
      <c r="Q115" s="222" t="s">
        <v>707</v>
      </c>
      <c r="R115" s="91" t="s">
        <v>449</v>
      </c>
      <c r="S115" s="91" t="s">
        <v>449</v>
      </c>
      <c r="T115" s="223">
        <v>3</v>
      </c>
      <c r="U115" s="223">
        <v>2.5</v>
      </c>
      <c r="V115" s="223">
        <v>2</v>
      </c>
      <c r="W115" s="223">
        <v>1.5</v>
      </c>
      <c r="X115" s="223">
        <v>1</v>
      </c>
      <c r="Y115" s="223">
        <v>3</v>
      </c>
      <c r="Z115" s="223">
        <v>1.5</v>
      </c>
      <c r="AA115" s="223">
        <v>3</v>
      </c>
      <c r="AB115" s="223">
        <v>1.5</v>
      </c>
      <c r="AC115" s="223" t="s">
        <v>448</v>
      </c>
      <c r="AD115" s="223" t="s">
        <v>449</v>
      </c>
      <c r="AE115" s="223" t="s">
        <v>448</v>
      </c>
      <c r="AF115" s="223" t="s">
        <v>448</v>
      </c>
      <c r="AG115" s="223" t="s">
        <v>448</v>
      </c>
      <c r="AH115" s="223" t="s">
        <v>448</v>
      </c>
      <c r="AI115" s="223" t="s">
        <v>448</v>
      </c>
      <c r="AJ115" s="223" t="s">
        <v>448</v>
      </c>
      <c r="AK115" s="223" t="s">
        <v>448</v>
      </c>
      <c r="AL115" s="228" t="s">
        <v>448</v>
      </c>
      <c r="AM115" s="228" t="s">
        <v>448</v>
      </c>
      <c r="AN115" s="228" t="s">
        <v>448</v>
      </c>
      <c r="AO115" s="228" t="s">
        <v>448</v>
      </c>
      <c r="AP115" s="223" t="s">
        <v>448</v>
      </c>
      <c r="AQ115" s="233">
        <v>3</v>
      </c>
      <c r="AR115" s="233">
        <v>1.5</v>
      </c>
      <c r="AS115" s="223" t="s">
        <v>448</v>
      </c>
      <c r="AT115" s="223" t="s">
        <v>448</v>
      </c>
      <c r="AU115" s="228">
        <v>1</v>
      </c>
      <c r="AV115" s="223">
        <v>1</v>
      </c>
      <c r="AW115" s="223">
        <v>0.5</v>
      </c>
      <c r="AX115" s="223">
        <v>1</v>
      </c>
      <c r="AY115" s="223" t="s">
        <v>448</v>
      </c>
      <c r="AZ115" s="223">
        <v>10</v>
      </c>
      <c r="BA115" s="223" t="s">
        <v>448</v>
      </c>
      <c r="BB115" s="223">
        <f t="shared" si="1"/>
        <v>37</v>
      </c>
    </row>
    <row r="116" spans="1:54" ht="12" customHeight="1">
      <c r="G116" s="454" t="s">
        <v>516</v>
      </c>
      <c r="H116" s="455"/>
      <c r="I116" s="230" t="s">
        <v>607</v>
      </c>
      <c r="J116" s="451" t="s">
        <v>517</v>
      </c>
      <c r="K116" s="450"/>
      <c r="L116" s="231" t="s">
        <v>518</v>
      </c>
      <c r="P116" s="452"/>
      <c r="Q116" s="222" t="s">
        <v>708</v>
      </c>
      <c r="R116" s="91" t="s">
        <v>449</v>
      </c>
      <c r="S116" s="91" t="s">
        <v>449</v>
      </c>
      <c r="T116" s="223">
        <v>3</v>
      </c>
      <c r="U116" s="223">
        <v>2.5</v>
      </c>
      <c r="V116" s="223">
        <v>2</v>
      </c>
      <c r="W116" s="223">
        <v>1.5</v>
      </c>
      <c r="X116" s="223">
        <v>1</v>
      </c>
      <c r="Y116" s="223">
        <v>3</v>
      </c>
      <c r="Z116" s="223">
        <v>1.5</v>
      </c>
      <c r="AA116" s="223">
        <v>4</v>
      </c>
      <c r="AB116" s="223">
        <v>2</v>
      </c>
      <c r="AC116" s="223" t="s">
        <v>448</v>
      </c>
      <c r="AD116" s="223" t="s">
        <v>449</v>
      </c>
      <c r="AE116" s="223" t="s">
        <v>448</v>
      </c>
      <c r="AF116" s="223" t="s">
        <v>448</v>
      </c>
      <c r="AG116" s="223" t="s">
        <v>448</v>
      </c>
      <c r="AH116" s="223" t="s">
        <v>448</v>
      </c>
      <c r="AI116" s="223" t="s">
        <v>448</v>
      </c>
      <c r="AJ116" s="223" t="s">
        <v>448</v>
      </c>
      <c r="AK116" s="223" t="s">
        <v>448</v>
      </c>
      <c r="AL116" s="228" t="s">
        <v>448</v>
      </c>
      <c r="AM116" s="228" t="s">
        <v>448</v>
      </c>
      <c r="AN116" s="228" t="s">
        <v>448</v>
      </c>
      <c r="AO116" s="228" t="s">
        <v>448</v>
      </c>
      <c r="AP116" s="233" t="s">
        <v>448</v>
      </c>
      <c r="AQ116" s="233">
        <v>3</v>
      </c>
      <c r="AR116" s="233">
        <v>1.5</v>
      </c>
      <c r="AS116" s="223" t="s">
        <v>448</v>
      </c>
      <c r="AT116" s="223" t="s">
        <v>448</v>
      </c>
      <c r="AU116" s="228">
        <v>1</v>
      </c>
      <c r="AV116" s="223">
        <v>1</v>
      </c>
      <c r="AW116" s="223">
        <v>0.5</v>
      </c>
      <c r="AX116" s="223" t="s">
        <v>448</v>
      </c>
      <c r="AY116" s="223" t="s">
        <v>448</v>
      </c>
      <c r="AZ116" s="223" t="s">
        <v>448</v>
      </c>
      <c r="BA116" s="223" t="s">
        <v>448</v>
      </c>
      <c r="BB116" s="223">
        <f t="shared" si="1"/>
        <v>27.5</v>
      </c>
    </row>
    <row r="117" spans="1:54" ht="15" customHeight="1">
      <c r="G117" s="456"/>
      <c r="H117" s="457"/>
      <c r="I117" s="230" t="s">
        <v>513</v>
      </c>
      <c r="J117" s="442" t="s">
        <v>502</v>
      </c>
      <c r="K117" s="442"/>
      <c r="L117" s="231" t="s">
        <v>519</v>
      </c>
      <c r="P117" s="452" t="s">
        <v>709</v>
      </c>
      <c r="Q117" s="222" t="s">
        <v>710</v>
      </c>
      <c r="R117" s="91" t="s">
        <v>449</v>
      </c>
      <c r="S117" s="91" t="s">
        <v>449</v>
      </c>
      <c r="T117" s="223">
        <v>3</v>
      </c>
      <c r="U117" s="223">
        <v>2.5</v>
      </c>
      <c r="V117" s="223">
        <v>2</v>
      </c>
      <c r="W117" s="223">
        <v>1.5</v>
      </c>
      <c r="X117" s="223">
        <v>1</v>
      </c>
      <c r="Y117" s="223">
        <v>3</v>
      </c>
      <c r="Z117" s="223">
        <v>1.5</v>
      </c>
      <c r="AA117" s="223">
        <v>3</v>
      </c>
      <c r="AB117" s="223">
        <v>1.5</v>
      </c>
      <c r="AC117" s="223" t="s">
        <v>448</v>
      </c>
      <c r="AD117" s="223" t="s">
        <v>449</v>
      </c>
      <c r="AE117" s="223" t="s">
        <v>448</v>
      </c>
      <c r="AF117" s="223" t="s">
        <v>448</v>
      </c>
      <c r="AG117" s="223" t="s">
        <v>448</v>
      </c>
      <c r="AH117" s="223" t="s">
        <v>448</v>
      </c>
      <c r="AI117" s="223" t="s">
        <v>448</v>
      </c>
      <c r="AJ117" s="223" t="s">
        <v>448</v>
      </c>
      <c r="AK117" s="223" t="s">
        <v>448</v>
      </c>
      <c r="AL117" s="228" t="s">
        <v>448</v>
      </c>
      <c r="AM117" s="228" t="s">
        <v>448</v>
      </c>
      <c r="AN117" s="228" t="s">
        <v>448</v>
      </c>
      <c r="AO117" s="228" t="s">
        <v>448</v>
      </c>
      <c r="AP117" s="233" t="s">
        <v>448</v>
      </c>
      <c r="AQ117" s="223">
        <v>1</v>
      </c>
      <c r="AR117" s="223">
        <v>0.5</v>
      </c>
      <c r="AS117" s="223">
        <v>2</v>
      </c>
      <c r="AT117" s="223">
        <v>1</v>
      </c>
      <c r="AU117" s="228">
        <v>1</v>
      </c>
      <c r="AV117" s="223">
        <v>1</v>
      </c>
      <c r="AW117" s="223">
        <v>0.5</v>
      </c>
      <c r="AX117" s="223">
        <v>1</v>
      </c>
      <c r="AY117" s="223" t="s">
        <v>448</v>
      </c>
      <c r="AZ117" s="223" t="s">
        <v>448</v>
      </c>
      <c r="BA117" s="223" t="s">
        <v>448</v>
      </c>
      <c r="BB117" s="223">
        <f t="shared" si="1"/>
        <v>27</v>
      </c>
    </row>
    <row r="118" spans="1:54">
      <c r="A118" s="234" t="s">
        <v>520</v>
      </c>
      <c r="B118" s="234"/>
      <c r="G118" s="456"/>
      <c r="H118" s="457"/>
      <c r="I118" s="230" t="s">
        <v>608</v>
      </c>
      <c r="J118" s="449" t="s">
        <v>509</v>
      </c>
      <c r="K118" s="450"/>
      <c r="L118" s="231" t="s">
        <v>521</v>
      </c>
      <c r="P118" s="452"/>
      <c r="Q118" s="222" t="s">
        <v>711</v>
      </c>
      <c r="R118" s="91" t="s">
        <v>449</v>
      </c>
      <c r="S118" s="91" t="s">
        <v>449</v>
      </c>
      <c r="T118" s="223">
        <v>3</v>
      </c>
      <c r="U118" s="223">
        <v>2.5</v>
      </c>
      <c r="V118" s="223">
        <v>2</v>
      </c>
      <c r="W118" s="223">
        <v>1.5</v>
      </c>
      <c r="X118" s="223">
        <v>1</v>
      </c>
      <c r="Y118" s="223">
        <v>3</v>
      </c>
      <c r="Z118" s="223">
        <v>1.5</v>
      </c>
      <c r="AA118" s="223">
        <v>3</v>
      </c>
      <c r="AB118" s="223">
        <v>1.5</v>
      </c>
      <c r="AC118" s="223" t="s">
        <v>448</v>
      </c>
      <c r="AD118" s="223" t="s">
        <v>449</v>
      </c>
      <c r="AE118" s="223" t="s">
        <v>448</v>
      </c>
      <c r="AF118" s="223" t="s">
        <v>448</v>
      </c>
      <c r="AG118" s="223" t="s">
        <v>448</v>
      </c>
      <c r="AH118" s="223" t="s">
        <v>448</v>
      </c>
      <c r="AI118" s="223" t="s">
        <v>448</v>
      </c>
      <c r="AJ118" s="223" t="s">
        <v>448</v>
      </c>
      <c r="AK118" s="223" t="s">
        <v>448</v>
      </c>
      <c r="AL118" s="228" t="s">
        <v>448</v>
      </c>
      <c r="AM118" s="228" t="s">
        <v>448</v>
      </c>
      <c r="AN118" s="228" t="s">
        <v>448</v>
      </c>
      <c r="AO118" s="228" t="s">
        <v>448</v>
      </c>
      <c r="AP118" s="233" t="s">
        <v>448</v>
      </c>
      <c r="AQ118" s="233">
        <v>1</v>
      </c>
      <c r="AR118" s="233">
        <v>0.5</v>
      </c>
      <c r="AS118" s="223">
        <v>2</v>
      </c>
      <c r="AT118" s="223">
        <v>1</v>
      </c>
      <c r="AU118" s="228">
        <v>1</v>
      </c>
      <c r="AV118" s="223">
        <v>1</v>
      </c>
      <c r="AW118" s="223">
        <v>0.5</v>
      </c>
      <c r="AX118" s="223">
        <v>1</v>
      </c>
      <c r="AY118" s="223" t="s">
        <v>448</v>
      </c>
      <c r="AZ118" s="223">
        <v>10</v>
      </c>
      <c r="BA118" s="223" t="s">
        <v>448</v>
      </c>
      <c r="BB118" s="223">
        <f t="shared" si="1"/>
        <v>37</v>
      </c>
    </row>
    <row r="119" spans="1:54" ht="16.5" customHeight="1">
      <c r="A119" s="235" t="s">
        <v>354</v>
      </c>
      <c r="B119" s="227"/>
      <c r="G119" s="456"/>
      <c r="H119" s="457"/>
      <c r="I119" s="230" t="s">
        <v>712</v>
      </c>
      <c r="J119" s="449" t="s">
        <v>522</v>
      </c>
      <c r="K119" s="450"/>
      <c r="L119" s="231" t="s">
        <v>523</v>
      </c>
      <c r="P119" s="452"/>
      <c r="Q119" s="222" t="s">
        <v>713</v>
      </c>
      <c r="R119" s="91" t="s">
        <v>449</v>
      </c>
      <c r="S119" s="91" t="s">
        <v>449</v>
      </c>
      <c r="T119" s="223">
        <v>3</v>
      </c>
      <c r="U119" s="223">
        <v>2.5</v>
      </c>
      <c r="V119" s="223">
        <v>2</v>
      </c>
      <c r="W119" s="223">
        <v>1.5</v>
      </c>
      <c r="X119" s="223">
        <v>1</v>
      </c>
      <c r="Y119" s="223">
        <v>3</v>
      </c>
      <c r="Z119" s="223">
        <v>1.5</v>
      </c>
      <c r="AA119" s="223">
        <v>4</v>
      </c>
      <c r="AB119" s="223">
        <v>2</v>
      </c>
      <c r="AC119" s="223" t="s">
        <v>448</v>
      </c>
      <c r="AD119" s="223" t="s">
        <v>449</v>
      </c>
      <c r="AE119" s="223" t="s">
        <v>448</v>
      </c>
      <c r="AF119" s="223" t="s">
        <v>448</v>
      </c>
      <c r="AG119" s="223" t="s">
        <v>448</v>
      </c>
      <c r="AH119" s="223" t="s">
        <v>448</v>
      </c>
      <c r="AI119" s="223" t="s">
        <v>448</v>
      </c>
      <c r="AJ119" s="223" t="s">
        <v>448</v>
      </c>
      <c r="AK119" s="223" t="s">
        <v>448</v>
      </c>
      <c r="AL119" s="228" t="s">
        <v>448</v>
      </c>
      <c r="AM119" s="228" t="s">
        <v>448</v>
      </c>
      <c r="AN119" s="228" t="s">
        <v>448</v>
      </c>
      <c r="AO119" s="228" t="s">
        <v>448</v>
      </c>
      <c r="AP119" s="233" t="s">
        <v>448</v>
      </c>
      <c r="AQ119" s="233">
        <v>1</v>
      </c>
      <c r="AR119" s="233">
        <v>0.5</v>
      </c>
      <c r="AS119" s="223" t="s">
        <v>448</v>
      </c>
      <c r="AT119" s="223" t="s">
        <v>448</v>
      </c>
      <c r="AU119" s="228">
        <v>1</v>
      </c>
      <c r="AV119" s="223">
        <v>1</v>
      </c>
      <c r="AW119" s="223">
        <v>0.5</v>
      </c>
      <c r="AX119" s="223" t="s">
        <v>448</v>
      </c>
      <c r="AY119" s="223" t="s">
        <v>448</v>
      </c>
      <c r="AZ119" s="223" t="s">
        <v>448</v>
      </c>
      <c r="BA119" s="223" t="s">
        <v>448</v>
      </c>
      <c r="BB119" s="223">
        <f t="shared" si="1"/>
        <v>24.5</v>
      </c>
    </row>
    <row r="120" spans="1:54" ht="13.5" customHeight="1">
      <c r="A120" s="235" t="s">
        <v>524</v>
      </c>
      <c r="B120" s="227"/>
      <c r="G120" s="456"/>
      <c r="H120" s="457"/>
      <c r="I120" s="230" t="s">
        <v>714</v>
      </c>
      <c r="J120" s="449"/>
      <c r="K120" s="450"/>
      <c r="L120" s="231" t="s">
        <v>525</v>
      </c>
      <c r="P120" s="452" t="s">
        <v>526</v>
      </c>
      <c r="Q120" s="222" t="s">
        <v>527</v>
      </c>
      <c r="R120" s="91">
        <v>4</v>
      </c>
      <c r="S120" s="91">
        <v>3.5</v>
      </c>
      <c r="T120" s="223">
        <v>3</v>
      </c>
      <c r="U120" s="223">
        <v>2.5</v>
      </c>
      <c r="V120" s="223">
        <v>2</v>
      </c>
      <c r="W120" s="223">
        <v>1.5</v>
      </c>
      <c r="X120" s="223">
        <v>1</v>
      </c>
      <c r="Y120" s="223">
        <v>2</v>
      </c>
      <c r="Z120" s="223">
        <v>1</v>
      </c>
      <c r="AA120" s="223">
        <v>2</v>
      </c>
      <c r="AB120" s="223">
        <v>1</v>
      </c>
      <c r="AC120" s="223" t="s">
        <v>448</v>
      </c>
      <c r="AD120" s="223" t="s">
        <v>449</v>
      </c>
      <c r="AE120" s="223">
        <v>1</v>
      </c>
      <c r="AF120" s="223" t="s">
        <v>449</v>
      </c>
      <c r="AG120" s="223" t="s">
        <v>448</v>
      </c>
      <c r="AH120" s="223" t="s">
        <v>448</v>
      </c>
      <c r="AI120" s="223" t="s">
        <v>448</v>
      </c>
      <c r="AJ120" s="223">
        <v>1</v>
      </c>
      <c r="AK120" s="228" t="s">
        <v>448</v>
      </c>
      <c r="AL120" s="228" t="s">
        <v>448</v>
      </c>
      <c r="AM120" s="228" t="s">
        <v>448</v>
      </c>
      <c r="AN120" s="228" t="s">
        <v>448</v>
      </c>
      <c r="AO120" s="223">
        <v>1</v>
      </c>
      <c r="AP120" s="223">
        <v>0.5</v>
      </c>
      <c r="AQ120" s="223">
        <v>2</v>
      </c>
      <c r="AR120" s="223">
        <v>1</v>
      </c>
      <c r="AS120" s="223" t="s">
        <v>448</v>
      </c>
      <c r="AT120" s="223" t="s">
        <v>448</v>
      </c>
      <c r="AU120" s="228">
        <v>1</v>
      </c>
      <c r="AV120" s="223">
        <v>1</v>
      </c>
      <c r="AW120" s="223">
        <v>0.5</v>
      </c>
      <c r="AX120" s="223">
        <v>1</v>
      </c>
      <c r="AY120" s="223">
        <v>1</v>
      </c>
      <c r="AZ120" s="223" t="s">
        <v>448</v>
      </c>
      <c r="BA120" s="223" t="s">
        <v>448</v>
      </c>
      <c r="BB120" s="223">
        <f t="shared" si="1"/>
        <v>34.5</v>
      </c>
    </row>
    <row r="121" spans="1:54" ht="14.25" thickBot="1">
      <c r="A121" s="235" t="s">
        <v>528</v>
      </c>
      <c r="B121" s="227"/>
      <c r="G121" s="456"/>
      <c r="H121" s="457"/>
      <c r="I121" s="232"/>
      <c r="J121" s="439"/>
      <c r="K121" s="439"/>
      <c r="L121" s="231" t="s">
        <v>529</v>
      </c>
      <c r="P121" s="453"/>
      <c r="Q121" s="236" t="s">
        <v>530</v>
      </c>
      <c r="R121" s="92">
        <v>4</v>
      </c>
      <c r="S121" s="92">
        <v>3.5</v>
      </c>
      <c r="T121" s="228">
        <v>3</v>
      </c>
      <c r="U121" s="228">
        <v>2.5</v>
      </c>
      <c r="V121" s="228">
        <v>2</v>
      </c>
      <c r="W121" s="228">
        <v>1.5</v>
      </c>
      <c r="X121" s="228">
        <v>1</v>
      </c>
      <c r="Y121" s="228">
        <v>2</v>
      </c>
      <c r="Z121" s="228">
        <v>1</v>
      </c>
      <c r="AA121" s="228">
        <v>3</v>
      </c>
      <c r="AB121" s="228">
        <v>1.5</v>
      </c>
      <c r="AC121" s="228" t="s">
        <v>448</v>
      </c>
      <c r="AD121" s="228" t="s">
        <v>449</v>
      </c>
      <c r="AE121" s="228">
        <v>1</v>
      </c>
      <c r="AF121" s="228" t="s">
        <v>449</v>
      </c>
      <c r="AG121" s="228" t="s">
        <v>448</v>
      </c>
      <c r="AH121" s="228" t="s">
        <v>448</v>
      </c>
      <c r="AI121" s="228" t="s">
        <v>448</v>
      </c>
      <c r="AJ121" s="228">
        <v>1</v>
      </c>
      <c r="AK121" s="228" t="s">
        <v>448</v>
      </c>
      <c r="AL121" s="228" t="s">
        <v>448</v>
      </c>
      <c r="AM121" s="228" t="s">
        <v>448</v>
      </c>
      <c r="AN121" s="228" t="s">
        <v>448</v>
      </c>
      <c r="AO121" s="228">
        <v>1</v>
      </c>
      <c r="AP121" s="228">
        <v>0.5</v>
      </c>
      <c r="AQ121" s="228">
        <v>2</v>
      </c>
      <c r="AR121" s="228">
        <v>1</v>
      </c>
      <c r="AS121" s="228" t="s">
        <v>448</v>
      </c>
      <c r="AT121" s="228" t="s">
        <v>448</v>
      </c>
      <c r="AU121" s="228">
        <v>1</v>
      </c>
      <c r="AV121" s="228">
        <v>1</v>
      </c>
      <c r="AW121" s="228">
        <v>0.5</v>
      </c>
      <c r="AX121" s="228" t="s">
        <v>448</v>
      </c>
      <c r="AY121" s="228">
        <v>1</v>
      </c>
      <c r="AZ121" s="228" t="s">
        <v>448</v>
      </c>
      <c r="BA121" s="228" t="s">
        <v>448</v>
      </c>
      <c r="BB121" s="228">
        <f t="shared" si="1"/>
        <v>35</v>
      </c>
    </row>
    <row r="122" spans="1:54" ht="15" thickTop="1" thickBot="1">
      <c r="A122" s="235" t="s">
        <v>531</v>
      </c>
      <c r="B122" s="227"/>
      <c r="G122" s="456"/>
      <c r="H122" s="457"/>
      <c r="I122" s="232"/>
      <c r="J122" s="460" t="s">
        <v>532</v>
      </c>
      <c r="K122" s="460"/>
      <c r="L122" s="231" t="s">
        <v>533</v>
      </c>
      <c r="P122" s="237"/>
      <c r="Q122" s="238"/>
      <c r="R122" s="239"/>
      <c r="S122" s="239"/>
      <c r="T122" s="239"/>
      <c r="U122" s="239"/>
      <c r="V122" s="239"/>
      <c r="W122" s="239"/>
      <c r="X122" s="239"/>
      <c r="Y122" s="239"/>
      <c r="Z122" s="239"/>
      <c r="AA122" s="239"/>
      <c r="AB122" s="239"/>
      <c r="AC122" s="239"/>
      <c r="AD122" s="239"/>
      <c r="AE122" s="239"/>
      <c r="AF122" s="239"/>
      <c r="AG122" s="239"/>
      <c r="AH122" s="239"/>
      <c r="AI122" s="239"/>
      <c r="AJ122" s="239"/>
      <c r="AK122" s="239"/>
      <c r="AL122" s="238"/>
      <c r="AM122" s="238"/>
      <c r="AN122" s="238"/>
      <c r="AO122" s="238"/>
      <c r="AP122" s="239"/>
      <c r="AQ122" s="239"/>
      <c r="AR122" s="239"/>
      <c r="AS122" s="239"/>
      <c r="AT122" s="239"/>
      <c r="AU122" s="239"/>
      <c r="AV122" s="239"/>
      <c r="AW122" s="239"/>
      <c r="AX122" s="239"/>
      <c r="AY122" s="239"/>
      <c r="AZ122" s="239"/>
      <c r="BA122" s="239"/>
      <c r="BB122" s="240">
        <f>SUM(R122:BA122)</f>
        <v>0</v>
      </c>
    </row>
    <row r="123" spans="1:54" ht="21.75" thickTop="1">
      <c r="A123" s="235" t="s">
        <v>534</v>
      </c>
      <c r="B123" s="227"/>
      <c r="G123" s="456"/>
      <c r="H123" s="457"/>
      <c r="I123" s="232"/>
      <c r="J123" s="460" t="s">
        <v>535</v>
      </c>
      <c r="K123" s="460"/>
      <c r="L123" s="231" t="s">
        <v>536</v>
      </c>
      <c r="P123" s="461" t="s">
        <v>416</v>
      </c>
      <c r="Q123" s="462"/>
      <c r="R123" s="465" t="s">
        <v>417</v>
      </c>
      <c r="S123" s="468"/>
      <c r="T123" s="468"/>
      <c r="U123" s="468"/>
      <c r="V123" s="468"/>
      <c r="W123" s="468"/>
      <c r="X123" s="466"/>
      <c r="Y123" s="465" t="s">
        <v>418</v>
      </c>
      <c r="Z123" s="466"/>
      <c r="AA123" s="465" t="s">
        <v>419</v>
      </c>
      <c r="AB123" s="466"/>
      <c r="AC123" s="465" t="s">
        <v>420</v>
      </c>
      <c r="AD123" s="466"/>
      <c r="AE123" s="463" t="s">
        <v>421</v>
      </c>
      <c r="AF123" s="464"/>
      <c r="AG123" s="463" t="s">
        <v>422</v>
      </c>
      <c r="AH123" s="467"/>
      <c r="AI123" s="464"/>
      <c r="AJ123" s="438" t="s">
        <v>423</v>
      </c>
      <c r="AK123" s="431" t="s">
        <v>424</v>
      </c>
      <c r="AL123" s="431"/>
      <c r="AM123" s="431"/>
      <c r="AN123" s="431"/>
      <c r="AO123" s="438" t="s">
        <v>425</v>
      </c>
      <c r="AP123" s="438" t="s">
        <v>426</v>
      </c>
      <c r="AQ123" s="463" t="s">
        <v>427</v>
      </c>
      <c r="AR123" s="464"/>
      <c r="AS123" s="465" t="s">
        <v>428</v>
      </c>
      <c r="AT123" s="466"/>
      <c r="AU123" s="241" t="s">
        <v>429</v>
      </c>
      <c r="AV123" s="463" t="s">
        <v>430</v>
      </c>
      <c r="AW123" s="464"/>
      <c r="AX123" s="241" t="s">
        <v>431</v>
      </c>
      <c r="AY123" s="241" t="s">
        <v>432</v>
      </c>
      <c r="AZ123" s="241" t="s">
        <v>433</v>
      </c>
      <c r="BA123" s="241" t="s">
        <v>434</v>
      </c>
      <c r="BB123" s="241" t="s">
        <v>435</v>
      </c>
    </row>
    <row r="124" spans="1:54">
      <c r="A124" s="235" t="s">
        <v>537</v>
      </c>
      <c r="B124" s="227"/>
      <c r="G124" s="456"/>
      <c r="H124" s="457"/>
      <c r="I124" s="232"/>
      <c r="J124" s="439"/>
      <c r="K124" s="439"/>
      <c r="L124" s="231" t="s">
        <v>538</v>
      </c>
      <c r="P124" s="435"/>
      <c r="Q124" s="436"/>
      <c r="R124" s="90" t="s">
        <v>606</v>
      </c>
      <c r="S124" s="90" t="s">
        <v>606</v>
      </c>
      <c r="T124" s="90" t="s">
        <v>436</v>
      </c>
      <c r="U124" s="220" t="s">
        <v>437</v>
      </c>
      <c r="V124" s="220" t="s">
        <v>438</v>
      </c>
      <c r="W124" s="220" t="s">
        <v>439</v>
      </c>
      <c r="X124" s="220" t="s">
        <v>440</v>
      </c>
      <c r="Y124" s="220" t="s">
        <v>441</v>
      </c>
      <c r="Z124" s="220" t="s">
        <v>442</v>
      </c>
      <c r="AA124" s="220" t="s">
        <v>441</v>
      </c>
      <c r="AB124" s="220" t="s">
        <v>442</v>
      </c>
      <c r="AC124" s="220" t="s">
        <v>441</v>
      </c>
      <c r="AD124" s="220" t="s">
        <v>442</v>
      </c>
      <c r="AE124" s="220" t="s">
        <v>441</v>
      </c>
      <c r="AF124" s="220" t="s">
        <v>442</v>
      </c>
      <c r="AG124" s="220" t="s">
        <v>441</v>
      </c>
      <c r="AH124" s="220"/>
      <c r="AI124" s="220" t="s">
        <v>442</v>
      </c>
      <c r="AJ124" s="431"/>
      <c r="AK124" s="220" t="s">
        <v>443</v>
      </c>
      <c r="AL124" s="220" t="s">
        <v>444</v>
      </c>
      <c r="AM124" s="220" t="s">
        <v>445</v>
      </c>
      <c r="AN124" s="220" t="s">
        <v>704</v>
      </c>
      <c r="AO124" s="431"/>
      <c r="AP124" s="431"/>
      <c r="AQ124" s="220" t="s">
        <v>441</v>
      </c>
      <c r="AR124" s="220" t="s">
        <v>442</v>
      </c>
      <c r="AS124" s="220" t="s">
        <v>441</v>
      </c>
      <c r="AT124" s="220" t="s">
        <v>442</v>
      </c>
      <c r="AU124" s="221"/>
      <c r="AV124" s="220" t="s">
        <v>441</v>
      </c>
      <c r="AW124" s="220" t="s">
        <v>442</v>
      </c>
      <c r="AX124" s="221"/>
      <c r="AY124" s="221"/>
      <c r="AZ124" s="221"/>
      <c r="BA124" s="221"/>
      <c r="BB124" s="221"/>
    </row>
    <row r="125" spans="1:54">
      <c r="A125" s="235" t="s">
        <v>539</v>
      </c>
      <c r="B125" s="227"/>
      <c r="G125" s="456"/>
      <c r="H125" s="457"/>
      <c r="I125" s="232"/>
      <c r="J125" s="425"/>
      <c r="K125" s="427"/>
      <c r="L125" s="232" t="s">
        <v>540</v>
      </c>
      <c r="R125" s="218">
        <v>2</v>
      </c>
      <c r="S125" s="218">
        <v>3</v>
      </c>
      <c r="T125" s="218">
        <v>4</v>
      </c>
      <c r="U125" s="218">
        <v>5</v>
      </c>
      <c r="V125" s="218">
        <v>6</v>
      </c>
      <c r="W125" s="218">
        <v>7</v>
      </c>
      <c r="X125" s="218">
        <v>8</v>
      </c>
      <c r="Y125" s="218">
        <v>9</v>
      </c>
      <c r="Z125" s="218">
        <v>10</v>
      </c>
      <c r="AA125" s="218">
        <v>11</v>
      </c>
      <c r="AB125" s="218">
        <v>12</v>
      </c>
      <c r="AC125" s="218">
        <v>13</v>
      </c>
      <c r="AD125" s="218">
        <v>14</v>
      </c>
      <c r="AE125" s="218">
        <v>15</v>
      </c>
      <c r="AF125" s="218">
        <v>16</v>
      </c>
      <c r="AG125" s="218">
        <v>17</v>
      </c>
      <c r="AH125" s="218">
        <v>18</v>
      </c>
      <c r="AI125" s="218">
        <v>19</v>
      </c>
      <c r="AJ125" s="218">
        <v>20</v>
      </c>
      <c r="AK125" s="218">
        <v>21</v>
      </c>
      <c r="AL125" s="218">
        <v>22</v>
      </c>
      <c r="AM125" s="218">
        <v>23</v>
      </c>
      <c r="AN125" s="218">
        <v>24</v>
      </c>
      <c r="AO125" s="218">
        <v>25</v>
      </c>
      <c r="AP125" s="218">
        <v>26</v>
      </c>
      <c r="AQ125" s="218">
        <v>27</v>
      </c>
      <c r="AR125" s="218">
        <v>28</v>
      </c>
      <c r="AS125" s="218">
        <v>29</v>
      </c>
      <c r="AT125" s="218">
        <v>30</v>
      </c>
      <c r="AU125" s="218">
        <v>31</v>
      </c>
      <c r="AV125" s="218">
        <v>32</v>
      </c>
      <c r="AW125" s="218">
        <v>33</v>
      </c>
      <c r="AX125" s="218">
        <v>34</v>
      </c>
      <c r="AY125" s="218">
        <v>35</v>
      </c>
      <c r="AZ125" s="218">
        <v>36</v>
      </c>
      <c r="BA125" s="218">
        <v>37</v>
      </c>
      <c r="BB125" s="218">
        <v>38</v>
      </c>
    </row>
    <row r="126" spans="1:54">
      <c r="A126" s="235" t="s">
        <v>541</v>
      </c>
      <c r="B126" s="227"/>
      <c r="G126" s="458"/>
      <c r="H126" s="459"/>
      <c r="I126" s="232"/>
      <c r="J126" s="425"/>
      <c r="K126" s="427"/>
      <c r="L126" s="232"/>
    </row>
    <row r="127" spans="1:54">
      <c r="A127" s="235" t="s">
        <v>542</v>
      </c>
      <c r="B127" s="227"/>
    </row>
    <row r="128" spans="1:54">
      <c r="A128" s="235" t="s">
        <v>543</v>
      </c>
      <c r="B128" s="227"/>
    </row>
    <row r="129" spans="1:29">
      <c r="A129" s="235" t="s">
        <v>544</v>
      </c>
      <c r="B129" s="227"/>
      <c r="O129" s="477" t="s">
        <v>545</v>
      </c>
      <c r="P129" s="477"/>
      <c r="Q129" s="204"/>
    </row>
    <row r="130" spans="1:29">
      <c r="A130" s="235" t="s">
        <v>546</v>
      </c>
      <c r="B130" s="227"/>
      <c r="E130" s="93" t="s">
        <v>609</v>
      </c>
      <c r="F130" s="471" t="s">
        <v>715</v>
      </c>
      <c r="G130" s="472"/>
      <c r="O130" s="478" t="s">
        <v>476</v>
      </c>
      <c r="P130" s="479"/>
      <c r="Q130" s="225" t="s">
        <v>547</v>
      </c>
    </row>
    <row r="131" spans="1:29">
      <c r="A131" s="235" t="s">
        <v>548</v>
      </c>
      <c r="B131" s="227"/>
      <c r="E131" s="94" t="s">
        <v>610</v>
      </c>
      <c r="F131" s="471" t="s">
        <v>716</v>
      </c>
      <c r="G131" s="472"/>
      <c r="O131" s="480"/>
      <c r="P131" s="481"/>
      <c r="Q131" s="225" t="s">
        <v>549</v>
      </c>
    </row>
    <row r="132" spans="1:29">
      <c r="A132" s="235" t="s">
        <v>550</v>
      </c>
      <c r="B132" s="227"/>
      <c r="E132" s="94" t="s">
        <v>611</v>
      </c>
      <c r="F132" s="471" t="s">
        <v>717</v>
      </c>
      <c r="G132" s="472"/>
      <c r="O132" s="482" t="s">
        <v>479</v>
      </c>
      <c r="P132" s="483"/>
      <c r="Q132" s="225" t="s">
        <v>551</v>
      </c>
    </row>
    <row r="133" spans="1:29">
      <c r="A133" s="235" t="s">
        <v>552</v>
      </c>
      <c r="B133" s="227"/>
      <c r="E133" s="94" t="s">
        <v>612</v>
      </c>
      <c r="F133" s="471" t="s">
        <v>718</v>
      </c>
      <c r="G133" s="472"/>
    </row>
    <row r="134" spans="1:29">
      <c r="A134" s="235" t="s">
        <v>553</v>
      </c>
      <c r="B134" s="227"/>
      <c r="E134" s="94" t="s">
        <v>613</v>
      </c>
      <c r="F134" s="471" t="s">
        <v>719</v>
      </c>
      <c r="G134" s="472"/>
      <c r="O134" s="110" t="s">
        <v>554</v>
      </c>
    </row>
    <row r="135" spans="1:29" ht="22.5">
      <c r="A135" s="235" t="s">
        <v>555</v>
      </c>
      <c r="B135" s="227"/>
      <c r="O135" s="242" t="s">
        <v>354</v>
      </c>
      <c r="P135" s="243"/>
      <c r="Q135" s="244" t="s">
        <v>364</v>
      </c>
      <c r="R135" s="473" t="s">
        <v>366</v>
      </c>
      <c r="S135" s="474"/>
      <c r="T135" s="474"/>
      <c r="U135" s="474"/>
      <c r="V135" s="474"/>
      <c r="W135" s="474"/>
      <c r="X135" s="474"/>
      <c r="Y135" s="474"/>
      <c r="Z135" s="474"/>
      <c r="AA135" s="474"/>
      <c r="AB135" s="474"/>
      <c r="AC135" s="475"/>
    </row>
    <row r="136" spans="1:29" ht="22.5">
      <c r="A136" s="235" t="s">
        <v>556</v>
      </c>
      <c r="B136" s="227"/>
      <c r="O136" s="242" t="s">
        <v>548</v>
      </c>
      <c r="P136" s="243"/>
      <c r="Q136" s="244" t="s">
        <v>557</v>
      </c>
      <c r="R136" s="473" t="s">
        <v>558</v>
      </c>
      <c r="S136" s="474"/>
      <c r="T136" s="474"/>
      <c r="U136" s="474"/>
      <c r="V136" s="474"/>
      <c r="W136" s="474"/>
      <c r="X136" s="474"/>
      <c r="Y136" s="474"/>
      <c r="Z136" s="474"/>
      <c r="AA136" s="474"/>
      <c r="AB136" s="474"/>
      <c r="AC136" s="475"/>
    </row>
    <row r="137" spans="1:29">
      <c r="A137" s="235" t="s">
        <v>559</v>
      </c>
      <c r="B137" s="227"/>
      <c r="O137" s="242" t="s">
        <v>560</v>
      </c>
      <c r="P137" s="243"/>
      <c r="Q137" s="225" t="s">
        <v>561</v>
      </c>
      <c r="R137" s="447" t="s">
        <v>562</v>
      </c>
      <c r="S137" s="448"/>
      <c r="T137" s="448"/>
      <c r="U137" s="448"/>
      <c r="V137" s="448"/>
      <c r="W137" s="448"/>
      <c r="X137" s="448"/>
      <c r="Y137" s="448"/>
      <c r="Z137" s="448"/>
      <c r="AA137" s="448"/>
      <c r="AB137" s="448"/>
      <c r="AC137" s="476"/>
    </row>
    <row r="138" spans="1:29">
      <c r="A138" s="235" t="s">
        <v>563</v>
      </c>
      <c r="B138" s="227"/>
      <c r="O138" s="242" t="s">
        <v>541</v>
      </c>
      <c r="P138" s="243"/>
      <c r="Q138" s="225" t="s">
        <v>564</v>
      </c>
      <c r="R138" s="447" t="s">
        <v>565</v>
      </c>
      <c r="S138" s="448"/>
      <c r="T138" s="448"/>
      <c r="U138" s="448"/>
      <c r="V138" s="448"/>
      <c r="W138" s="448"/>
      <c r="X138" s="448"/>
      <c r="Y138" s="448"/>
      <c r="Z138" s="448"/>
      <c r="AA138" s="448"/>
      <c r="AB138" s="448"/>
      <c r="AC138" s="476"/>
    </row>
    <row r="139" spans="1:29">
      <c r="A139" s="235" t="s">
        <v>566</v>
      </c>
      <c r="B139" s="227"/>
      <c r="O139" s="235" t="s">
        <v>542</v>
      </c>
      <c r="P139" s="245"/>
      <c r="Q139" s="225" t="s">
        <v>567</v>
      </c>
      <c r="R139" s="226" t="s">
        <v>568</v>
      </c>
      <c r="S139" s="246"/>
      <c r="T139" s="246"/>
      <c r="U139" s="246"/>
      <c r="V139" s="246"/>
      <c r="W139" s="246"/>
      <c r="X139" s="246"/>
      <c r="Y139" s="246"/>
      <c r="Z139" s="246"/>
      <c r="AA139" s="246"/>
      <c r="AB139" s="246"/>
      <c r="AC139" s="227"/>
    </row>
    <row r="140" spans="1:29">
      <c r="A140" s="235" t="s">
        <v>569</v>
      </c>
      <c r="B140" s="227"/>
    </row>
    <row r="141" spans="1:29">
      <c r="A141" s="235" t="s">
        <v>560</v>
      </c>
      <c r="B141" s="227"/>
    </row>
    <row r="142" spans="1:29">
      <c r="A142" s="235" t="s">
        <v>570</v>
      </c>
      <c r="B142" s="227"/>
      <c r="O142" s="247" t="s">
        <v>571</v>
      </c>
      <c r="P142" s="247"/>
      <c r="Q142" s="204"/>
    </row>
    <row r="143" spans="1:29">
      <c r="A143" s="235" t="s">
        <v>572</v>
      </c>
      <c r="B143" s="227"/>
      <c r="O143" s="248" t="s">
        <v>476</v>
      </c>
      <c r="P143" s="249"/>
      <c r="Q143" s="225" t="s">
        <v>573</v>
      </c>
    </row>
    <row r="144" spans="1:29">
      <c r="A144" s="235" t="s">
        <v>574</v>
      </c>
      <c r="B144" s="227"/>
      <c r="O144" s="250"/>
      <c r="P144" s="251"/>
      <c r="Q144" s="225" t="s">
        <v>575</v>
      </c>
    </row>
    <row r="145" spans="1:17">
      <c r="A145" s="235" t="s">
        <v>576</v>
      </c>
      <c r="B145" s="227"/>
      <c r="O145" s="248" t="s">
        <v>479</v>
      </c>
      <c r="P145" s="249"/>
      <c r="Q145" s="225" t="s">
        <v>577</v>
      </c>
    </row>
    <row r="146" spans="1:17">
      <c r="A146" s="235" t="s">
        <v>578</v>
      </c>
      <c r="B146" s="227"/>
      <c r="O146" s="250"/>
      <c r="P146" s="251"/>
      <c r="Q146" s="225" t="s">
        <v>579</v>
      </c>
    </row>
    <row r="147" spans="1:17">
      <c r="A147" s="235" t="s">
        <v>580</v>
      </c>
      <c r="B147" s="227"/>
    </row>
    <row r="148" spans="1:17" ht="13.5" customHeight="1"/>
    <row r="149" spans="1:17">
      <c r="O149" s="212" t="s">
        <v>581</v>
      </c>
    </row>
    <row r="150" spans="1:17">
      <c r="O150" s="469" t="s">
        <v>728</v>
      </c>
      <c r="P150" s="470"/>
    </row>
    <row r="151" spans="1:17">
      <c r="O151" s="357"/>
      <c r="P151" s="358"/>
    </row>
    <row r="156" spans="1:17" ht="13.5" customHeight="1"/>
    <row r="160" spans="1:17" ht="13.5" customHeight="1"/>
    <row r="164" ht="13.5" customHeight="1"/>
    <row r="167" ht="13.5" customHeight="1"/>
    <row r="170" ht="13.5" customHeight="1"/>
  </sheetData>
  <sheetProtection selectLockedCells="1" selectUnlockedCells="1"/>
  <protectedRanges>
    <protectedRange sqref="G1:N1" name="範囲1"/>
  </protectedRanges>
  <mergeCells count="295">
    <mergeCell ref="O150:P150"/>
    <mergeCell ref="O151:P151"/>
    <mergeCell ref="F133:G133"/>
    <mergeCell ref="F134:G134"/>
    <mergeCell ref="R135:AC135"/>
    <mergeCell ref="R136:AC136"/>
    <mergeCell ref="R137:AC137"/>
    <mergeCell ref="R138:AC138"/>
    <mergeCell ref="J126:K126"/>
    <mergeCell ref="O129:P129"/>
    <mergeCell ref="F130:G130"/>
    <mergeCell ref="O130:P131"/>
    <mergeCell ref="F131:G131"/>
    <mergeCell ref="F132:G132"/>
    <mergeCell ref="O132:P132"/>
    <mergeCell ref="AP123:AP124"/>
    <mergeCell ref="AQ123:AR123"/>
    <mergeCell ref="AS123:AT123"/>
    <mergeCell ref="AV123:AW123"/>
    <mergeCell ref="J124:K124"/>
    <mergeCell ref="J125:K125"/>
    <mergeCell ref="AC123:AD123"/>
    <mergeCell ref="AE123:AF123"/>
    <mergeCell ref="AG123:AI123"/>
    <mergeCell ref="AJ123:AJ124"/>
    <mergeCell ref="AK123:AN123"/>
    <mergeCell ref="AO123:AO124"/>
    <mergeCell ref="R123:X123"/>
    <mergeCell ref="Y123:Z123"/>
    <mergeCell ref="AA123:AB123"/>
    <mergeCell ref="J117:K117"/>
    <mergeCell ref="P117:P119"/>
    <mergeCell ref="J118:K118"/>
    <mergeCell ref="J119:K119"/>
    <mergeCell ref="J120:K120"/>
    <mergeCell ref="P120:P121"/>
    <mergeCell ref="J121:K121"/>
    <mergeCell ref="P114:P116"/>
    <mergeCell ref="C115:D115"/>
    <mergeCell ref="E115:F115"/>
    <mergeCell ref="J115:K115"/>
    <mergeCell ref="G116:H126"/>
    <mergeCell ref="J116:K116"/>
    <mergeCell ref="J122:K122"/>
    <mergeCell ref="J123:K123"/>
    <mergeCell ref="P123:Q124"/>
    <mergeCell ref="E113:F113"/>
    <mergeCell ref="J113:K113"/>
    <mergeCell ref="A110:B111"/>
    <mergeCell ref="C110:D110"/>
    <mergeCell ref="E110:F110"/>
    <mergeCell ref="G110:H115"/>
    <mergeCell ref="J110:K110"/>
    <mergeCell ref="A114:B115"/>
    <mergeCell ref="C114:D114"/>
    <mergeCell ref="E114:F114"/>
    <mergeCell ref="J114:K114"/>
    <mergeCell ref="P98:P105"/>
    <mergeCell ref="A100:B100"/>
    <mergeCell ref="C100:D100"/>
    <mergeCell ref="C101:D101"/>
    <mergeCell ref="C102:D102"/>
    <mergeCell ref="C103:D103"/>
    <mergeCell ref="C104:D104"/>
    <mergeCell ref="C105:D105"/>
    <mergeCell ref="P110:P113"/>
    <mergeCell ref="C111:D111"/>
    <mergeCell ref="E111:F111"/>
    <mergeCell ref="J111:K111"/>
    <mergeCell ref="A112:B113"/>
    <mergeCell ref="P106:P109"/>
    <mergeCell ref="A108:B108"/>
    <mergeCell ref="A109:B109"/>
    <mergeCell ref="C109:D109"/>
    <mergeCell ref="E109:F109"/>
    <mergeCell ref="G109:H109"/>
    <mergeCell ref="J109:K109"/>
    <mergeCell ref="C112:D112"/>
    <mergeCell ref="E112:F112"/>
    <mergeCell ref="J112:K112"/>
    <mergeCell ref="C113:D113"/>
    <mergeCell ref="AS88:AT88"/>
    <mergeCell ref="AV88:AW88"/>
    <mergeCell ref="P90:P97"/>
    <mergeCell ref="A95:B95"/>
    <mergeCell ref="C95:D95"/>
    <mergeCell ref="E95:F95"/>
    <mergeCell ref="G95:N95"/>
    <mergeCell ref="C96:D96"/>
    <mergeCell ref="G96:N96"/>
    <mergeCell ref="C97:D97"/>
    <mergeCell ref="AG88:AI88"/>
    <mergeCell ref="AJ88:AJ89"/>
    <mergeCell ref="AK88:AN88"/>
    <mergeCell ref="AO88:AO89"/>
    <mergeCell ref="AP88:AP89"/>
    <mergeCell ref="AQ88:AR88"/>
    <mergeCell ref="P88:Q89"/>
    <mergeCell ref="R88:X88"/>
    <mergeCell ref="Y88:Z88"/>
    <mergeCell ref="AA88:AB88"/>
    <mergeCell ref="AC88:AD88"/>
    <mergeCell ref="AE88:AF88"/>
    <mergeCell ref="G97:N97"/>
    <mergeCell ref="C69:H70"/>
    <mergeCell ref="N69:N70"/>
    <mergeCell ref="D81:N81"/>
    <mergeCell ref="D82:N82"/>
    <mergeCell ref="D66:E66"/>
    <mergeCell ref="F66:G66"/>
    <mergeCell ref="L66:N66"/>
    <mergeCell ref="D67:E67"/>
    <mergeCell ref="F67:G67"/>
    <mergeCell ref="L67:N67"/>
    <mergeCell ref="A64:A65"/>
    <mergeCell ref="B64:B65"/>
    <mergeCell ref="C64:C65"/>
    <mergeCell ref="D64:E65"/>
    <mergeCell ref="F64:G64"/>
    <mergeCell ref="H64:H65"/>
    <mergeCell ref="L64:N65"/>
    <mergeCell ref="F65:G65"/>
    <mergeCell ref="C68:G68"/>
    <mergeCell ref="L68:N68"/>
    <mergeCell ref="L59:N61"/>
    <mergeCell ref="F60:G60"/>
    <mergeCell ref="F61:G61"/>
    <mergeCell ref="A62:A63"/>
    <mergeCell ref="B62:B63"/>
    <mergeCell ref="C62:C63"/>
    <mergeCell ref="D62:E63"/>
    <mergeCell ref="F62:G62"/>
    <mergeCell ref="H62:H63"/>
    <mergeCell ref="L62:N63"/>
    <mergeCell ref="F63:G63"/>
    <mergeCell ref="A59:A61"/>
    <mergeCell ref="B59:B61"/>
    <mergeCell ref="C59:C61"/>
    <mergeCell ref="D59:E61"/>
    <mergeCell ref="F59:G59"/>
    <mergeCell ref="H59:H61"/>
    <mergeCell ref="L54:N56"/>
    <mergeCell ref="F55:G55"/>
    <mergeCell ref="F56:G56"/>
    <mergeCell ref="A57:A58"/>
    <mergeCell ref="B57:B58"/>
    <mergeCell ref="C57:C58"/>
    <mergeCell ref="D57:E58"/>
    <mergeCell ref="F57:G57"/>
    <mergeCell ref="H57:H58"/>
    <mergeCell ref="L57:N58"/>
    <mergeCell ref="A54:A56"/>
    <mergeCell ref="B54:B56"/>
    <mergeCell ref="C54:C56"/>
    <mergeCell ref="D54:E56"/>
    <mergeCell ref="F54:G54"/>
    <mergeCell ref="H54:H56"/>
    <mergeCell ref="F58:G58"/>
    <mergeCell ref="F50:G50"/>
    <mergeCell ref="A51:A53"/>
    <mergeCell ref="B51:B53"/>
    <mergeCell ref="C51:C53"/>
    <mergeCell ref="D51:E53"/>
    <mergeCell ref="F51:G51"/>
    <mergeCell ref="H47:H48"/>
    <mergeCell ref="L47:N48"/>
    <mergeCell ref="F48:G48"/>
    <mergeCell ref="A49:A50"/>
    <mergeCell ref="B49:B50"/>
    <mergeCell ref="C49:C50"/>
    <mergeCell ref="D49:E50"/>
    <mergeCell ref="F49:G49"/>
    <mergeCell ref="H49:H50"/>
    <mergeCell ref="L49:N50"/>
    <mergeCell ref="H51:H53"/>
    <mergeCell ref="L51:N53"/>
    <mergeCell ref="F52:G52"/>
    <mergeCell ref="F53:G53"/>
    <mergeCell ref="A47:A48"/>
    <mergeCell ref="B47:B48"/>
    <mergeCell ref="C47:C48"/>
    <mergeCell ref="D47:E48"/>
    <mergeCell ref="F47:G47"/>
    <mergeCell ref="A43:A46"/>
    <mergeCell ref="B43:B46"/>
    <mergeCell ref="C43:C46"/>
    <mergeCell ref="D43:E46"/>
    <mergeCell ref="F43:G43"/>
    <mergeCell ref="H43:H46"/>
    <mergeCell ref="L43:N46"/>
    <mergeCell ref="F44:G44"/>
    <mergeCell ref="L39:N39"/>
    <mergeCell ref="F40:G40"/>
    <mergeCell ref="F41:G41"/>
    <mergeCell ref="L41:N41"/>
    <mergeCell ref="F42:G42"/>
    <mergeCell ref="L42:N42"/>
    <mergeCell ref="F45:G45"/>
    <mergeCell ref="F46:G46"/>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4:D14"/>
    <mergeCell ref="E14:F14"/>
    <mergeCell ref="A15:A17"/>
    <mergeCell ref="B15:B17"/>
    <mergeCell ref="C15:D15"/>
    <mergeCell ref="E15:F15"/>
    <mergeCell ref="C16:D16"/>
    <mergeCell ref="E16:F16"/>
    <mergeCell ref="C11:D11"/>
    <mergeCell ref="E11:F11"/>
    <mergeCell ref="C12:D12"/>
    <mergeCell ref="E12:F12"/>
    <mergeCell ref="C13:D13"/>
    <mergeCell ref="E13:F13"/>
    <mergeCell ref="D5:F5"/>
    <mergeCell ref="G6:N6"/>
    <mergeCell ref="A8:B10"/>
    <mergeCell ref="C8:G8"/>
    <mergeCell ref="C9:G9"/>
    <mergeCell ref="C10:D10"/>
    <mergeCell ref="E10:F10"/>
    <mergeCell ref="B1:B3"/>
    <mergeCell ref="G1:N1"/>
    <mergeCell ref="C2:N2"/>
    <mergeCell ref="C3:N3"/>
    <mergeCell ref="A4:B4"/>
    <mergeCell ref="I4:N4"/>
  </mergeCells>
  <phoneticPr fontId="5"/>
  <conditionalFormatting sqref="B19:B21">
    <cfRule type="dataBar" priority="79">
      <dataBar>
        <cfvo type="min"/>
        <cfvo type="max"/>
        <color rgb="FF638EC6"/>
      </dataBar>
      <extLst>
        <ext xmlns:x14="http://schemas.microsoft.com/office/spreadsheetml/2009/9/main" uri="{B025F937-C7B1-47D3-B67F-A62EFF666E3E}">
          <x14:id>{59E8089F-B938-4890-A24F-D4D8B0AC9DA9}</x14:id>
        </ext>
      </extLst>
    </cfRule>
    <cfRule type="colorScale" priority="80">
      <colorScale>
        <cfvo type="min"/>
        <cfvo type="percentile" val="50"/>
        <cfvo type="max"/>
        <color rgb="FFF8696B"/>
        <color rgb="FFFFEB84"/>
        <color rgb="FF63BE7B"/>
      </colorScale>
    </cfRule>
  </conditionalFormatting>
  <conditionalFormatting sqref="B27:B28">
    <cfRule type="dataBar" priority="77">
      <dataBar>
        <cfvo type="min"/>
        <cfvo type="max"/>
        <color rgb="FF638EC6"/>
      </dataBar>
      <extLst>
        <ext xmlns:x14="http://schemas.microsoft.com/office/spreadsheetml/2009/9/main" uri="{B025F937-C7B1-47D3-B67F-A62EFF666E3E}">
          <x14:id>{A8424F07-EBB8-45B9-950F-1C94B900E289}</x14:id>
        </ext>
      </extLst>
    </cfRule>
    <cfRule type="colorScale" priority="78">
      <colorScale>
        <cfvo type="min"/>
        <cfvo type="percentile" val="50"/>
        <cfvo type="max"/>
        <color rgb="FFF8696B"/>
        <color rgb="FFFFEB84"/>
        <color rgb="FF63BE7B"/>
      </colorScale>
    </cfRule>
  </conditionalFormatting>
  <conditionalFormatting sqref="B30">
    <cfRule type="dataBar" priority="75">
      <dataBar>
        <cfvo type="min"/>
        <cfvo type="max"/>
        <color rgb="FF638EC6"/>
      </dataBar>
      <extLst>
        <ext xmlns:x14="http://schemas.microsoft.com/office/spreadsheetml/2009/9/main" uri="{B025F937-C7B1-47D3-B67F-A62EFF666E3E}">
          <x14:id>{7EE032D4-5B6D-4A2E-9565-F86326335F22}</x14:id>
        </ext>
      </extLst>
    </cfRule>
    <cfRule type="colorScale" priority="76">
      <colorScale>
        <cfvo type="min"/>
        <cfvo type="percentile" val="50"/>
        <cfvo type="max"/>
        <color rgb="FFF8696B"/>
        <color rgb="FFFFEB84"/>
        <color rgb="FF63BE7B"/>
      </colorScale>
    </cfRule>
  </conditionalFormatting>
  <conditionalFormatting sqref="B33:B34">
    <cfRule type="dataBar" priority="71">
      <dataBar>
        <cfvo type="min"/>
        <cfvo type="max"/>
        <color rgb="FF638EC6"/>
      </dataBar>
      <extLst>
        <ext xmlns:x14="http://schemas.microsoft.com/office/spreadsheetml/2009/9/main" uri="{B025F937-C7B1-47D3-B67F-A62EFF666E3E}">
          <x14:id>{77AAAC4A-B856-4D48-95F2-F454724798BD}</x14:id>
        </ext>
      </extLst>
    </cfRule>
    <cfRule type="colorScale" priority="72">
      <colorScale>
        <cfvo type="min"/>
        <cfvo type="percentile" val="50"/>
        <cfvo type="max"/>
        <color rgb="FFF8696B"/>
        <color rgb="FFFFEB84"/>
        <color rgb="FF63BE7B"/>
      </colorScale>
    </cfRule>
  </conditionalFormatting>
  <conditionalFormatting sqref="B36">
    <cfRule type="dataBar" priority="73">
      <dataBar>
        <cfvo type="min"/>
        <cfvo type="max"/>
        <color rgb="FF638EC6"/>
      </dataBar>
      <extLst>
        <ext xmlns:x14="http://schemas.microsoft.com/office/spreadsheetml/2009/9/main" uri="{B025F937-C7B1-47D3-B67F-A62EFF666E3E}">
          <x14:id>{5BCB2800-82FE-475D-8CEF-9CF358EE5914}</x14:id>
        </ext>
      </extLst>
    </cfRule>
    <cfRule type="colorScale" priority="74">
      <colorScale>
        <cfvo type="min"/>
        <cfvo type="percentile" val="50"/>
        <cfvo type="max"/>
        <color rgb="FFF8696B"/>
        <color rgb="FFFFEB84"/>
        <color rgb="FF63BE7B"/>
      </colorScale>
    </cfRule>
  </conditionalFormatting>
  <conditionalFormatting sqref="B39:B40">
    <cfRule type="dataBar" priority="50">
      <dataBar>
        <cfvo type="min"/>
        <cfvo type="max"/>
        <color rgb="FF638EC6"/>
      </dataBar>
      <extLst>
        <ext xmlns:x14="http://schemas.microsoft.com/office/spreadsheetml/2009/9/main" uri="{B025F937-C7B1-47D3-B67F-A62EFF666E3E}">
          <x14:id>{26F3F6D2-BE0D-490E-866C-6853B595E222}</x14:id>
        </ext>
      </extLst>
    </cfRule>
    <cfRule type="colorScale" priority="51">
      <colorScale>
        <cfvo type="min"/>
        <cfvo type="percentile" val="50"/>
        <cfvo type="max"/>
        <color rgb="FFF8696B"/>
        <color rgb="FFFFEB84"/>
        <color rgb="FF63BE7B"/>
      </colorScale>
    </cfRule>
  </conditionalFormatting>
  <conditionalFormatting sqref="B43">
    <cfRule type="dataBar" priority="63">
      <dataBar>
        <cfvo type="min"/>
        <cfvo type="max"/>
        <color rgb="FF638EC6"/>
      </dataBar>
      <extLst>
        <ext xmlns:x14="http://schemas.microsoft.com/office/spreadsheetml/2009/9/main" uri="{B025F937-C7B1-47D3-B67F-A62EFF666E3E}">
          <x14:id>{E7A046E8-2752-4A3F-BDB6-4FFDB9F17DF9}</x14:id>
        </ext>
      </extLst>
    </cfRule>
    <cfRule type="colorScale" priority="64">
      <colorScale>
        <cfvo type="min"/>
        <cfvo type="percentile" val="50"/>
        <cfvo type="max"/>
        <color rgb="FFF8696B"/>
        <color rgb="FFFFEB84"/>
        <color rgb="FF63BE7B"/>
      </colorScale>
    </cfRule>
  </conditionalFormatting>
  <conditionalFormatting sqref="B47">
    <cfRule type="dataBar" priority="28">
      <dataBar>
        <cfvo type="min"/>
        <cfvo type="max"/>
        <color rgb="FF638EC6"/>
      </dataBar>
      <extLst>
        <ext xmlns:x14="http://schemas.microsoft.com/office/spreadsheetml/2009/9/main" uri="{B025F937-C7B1-47D3-B67F-A62EFF666E3E}">
          <x14:id>{F874C123-D682-42CE-89E0-49AE7D9847A7}</x14:id>
        </ext>
      </extLst>
    </cfRule>
    <cfRule type="colorScale" priority="29">
      <colorScale>
        <cfvo type="min"/>
        <cfvo type="percentile" val="50"/>
        <cfvo type="max"/>
        <color rgb="FFF8696B"/>
        <color rgb="FFFFEB84"/>
        <color rgb="FF63BE7B"/>
      </colorScale>
    </cfRule>
  </conditionalFormatting>
  <conditionalFormatting sqref="B49">
    <cfRule type="dataBar" priority="61">
      <dataBar>
        <cfvo type="min"/>
        <cfvo type="max"/>
        <color rgb="FF638EC6"/>
      </dataBar>
      <extLst>
        <ext xmlns:x14="http://schemas.microsoft.com/office/spreadsheetml/2009/9/main" uri="{B025F937-C7B1-47D3-B67F-A62EFF666E3E}">
          <x14:id>{F56FAE64-753D-454A-A875-A841A7617FF9}</x14:id>
        </ext>
      </extLst>
    </cfRule>
    <cfRule type="colorScale" priority="62">
      <colorScale>
        <cfvo type="min"/>
        <cfvo type="percentile" val="50"/>
        <cfvo type="max"/>
        <color rgb="FFF8696B"/>
        <color rgb="FFFFEB84"/>
        <color rgb="FF63BE7B"/>
      </colorScale>
    </cfRule>
  </conditionalFormatting>
  <conditionalFormatting sqref="B51:B52">
    <cfRule type="dataBar" priority="69">
      <dataBar>
        <cfvo type="min"/>
        <cfvo type="max"/>
        <color rgb="FF638EC6"/>
      </dataBar>
      <extLst>
        <ext xmlns:x14="http://schemas.microsoft.com/office/spreadsheetml/2009/9/main" uri="{B025F937-C7B1-47D3-B67F-A62EFF666E3E}">
          <x14:id>{9DF56B00-47B2-4013-832D-155E6D760D5B}</x14:id>
        </ext>
      </extLst>
    </cfRule>
    <cfRule type="colorScale" priority="70">
      <colorScale>
        <cfvo type="min"/>
        <cfvo type="percentile" val="50"/>
        <cfvo type="max"/>
        <color rgb="FFF8696B"/>
        <color rgb="FFFFEB84"/>
        <color rgb="FF63BE7B"/>
      </colorScale>
    </cfRule>
  </conditionalFormatting>
  <conditionalFormatting sqref="B54">
    <cfRule type="dataBar" priority="67">
      <dataBar>
        <cfvo type="min"/>
        <cfvo type="max"/>
        <color rgb="FF638EC6"/>
      </dataBar>
      <extLst>
        <ext xmlns:x14="http://schemas.microsoft.com/office/spreadsheetml/2009/9/main" uri="{B025F937-C7B1-47D3-B67F-A62EFF666E3E}">
          <x14:id>{0131A8B5-D430-49FE-BEBE-6045DD26E5F9}</x14:id>
        </ext>
      </extLst>
    </cfRule>
    <cfRule type="colorScale" priority="68">
      <colorScale>
        <cfvo type="min"/>
        <cfvo type="percentile" val="50"/>
        <cfvo type="max"/>
        <color rgb="FFF8696B"/>
        <color rgb="FFFFEB84"/>
        <color rgb="FF63BE7B"/>
      </colorScale>
    </cfRule>
  </conditionalFormatting>
  <conditionalFormatting sqref="B57">
    <cfRule type="dataBar" priority="59">
      <dataBar>
        <cfvo type="min"/>
        <cfvo type="max"/>
        <color rgb="FF638EC6"/>
      </dataBar>
      <extLst>
        <ext xmlns:x14="http://schemas.microsoft.com/office/spreadsheetml/2009/9/main" uri="{B025F937-C7B1-47D3-B67F-A62EFF666E3E}">
          <x14:id>{B88F5796-8F1A-464A-81AE-262208F5CA66}</x14:id>
        </ext>
      </extLst>
    </cfRule>
    <cfRule type="colorScale" priority="60">
      <colorScale>
        <cfvo type="min"/>
        <cfvo type="percentile" val="50"/>
        <cfvo type="max"/>
        <color rgb="FFF8696B"/>
        <color rgb="FFFFEB84"/>
        <color rgb="FF63BE7B"/>
      </colorScale>
    </cfRule>
  </conditionalFormatting>
  <conditionalFormatting sqref="B59:B60">
    <cfRule type="dataBar" priority="57">
      <dataBar>
        <cfvo type="min"/>
        <cfvo type="max"/>
        <color rgb="FF638EC6"/>
      </dataBar>
      <extLst>
        <ext xmlns:x14="http://schemas.microsoft.com/office/spreadsheetml/2009/9/main" uri="{B025F937-C7B1-47D3-B67F-A62EFF666E3E}">
          <x14:id>{C23FD986-7BE2-4176-9758-1EAECC49889E}</x14:id>
        </ext>
      </extLst>
    </cfRule>
    <cfRule type="colorScale" priority="58">
      <colorScale>
        <cfvo type="min"/>
        <cfvo type="percentile" val="50"/>
        <cfvo type="max"/>
        <color rgb="FFF8696B"/>
        <color rgb="FFFFEB84"/>
        <color rgb="FF63BE7B"/>
      </colorScale>
    </cfRule>
  </conditionalFormatting>
  <conditionalFormatting sqref="B62">
    <cfRule type="dataBar" priority="55">
      <dataBar>
        <cfvo type="min"/>
        <cfvo type="max"/>
        <color rgb="FF638EC6"/>
      </dataBar>
      <extLst>
        <ext xmlns:x14="http://schemas.microsoft.com/office/spreadsheetml/2009/9/main" uri="{B025F937-C7B1-47D3-B67F-A62EFF666E3E}">
          <x14:id>{6F1FB660-8280-4F8C-8E1C-E34A38EDA2A1}</x14:id>
        </ext>
      </extLst>
    </cfRule>
    <cfRule type="colorScale" priority="56">
      <colorScale>
        <cfvo type="min"/>
        <cfvo type="percentile" val="50"/>
        <cfvo type="max"/>
        <color rgb="FFF8696B"/>
        <color rgb="FFFFEB84"/>
        <color rgb="FF63BE7B"/>
      </colorScale>
    </cfRule>
  </conditionalFormatting>
  <conditionalFormatting sqref="B66:B67 B64">
    <cfRule type="dataBar" priority="53">
      <dataBar>
        <cfvo type="min"/>
        <cfvo type="max"/>
        <color rgb="FF638EC6"/>
      </dataBar>
      <extLst>
        <ext xmlns:x14="http://schemas.microsoft.com/office/spreadsheetml/2009/9/main" uri="{B025F937-C7B1-47D3-B67F-A62EFF666E3E}">
          <x14:id>{75179686-C56D-4878-AD0B-3A5FABB2F23C}</x14:id>
        </ext>
      </extLst>
    </cfRule>
    <cfRule type="colorScale" priority="54">
      <colorScale>
        <cfvo type="min"/>
        <cfvo type="percentile" val="50"/>
        <cfvo type="max"/>
        <color rgb="FFF8696B"/>
        <color rgb="FFFFEB84"/>
        <color rgb="FF63BE7B"/>
      </colorScale>
    </cfRule>
  </conditionalFormatting>
  <conditionalFormatting sqref="F19:G20">
    <cfRule type="expression" dxfId="45" priority="25">
      <formula>$I$20="―"</formula>
    </cfRule>
  </conditionalFormatting>
  <conditionalFormatting sqref="H27:N29">
    <cfRule type="expression" dxfId="44" priority="47">
      <formula>$H$27=0</formula>
    </cfRule>
  </conditionalFormatting>
  <conditionalFormatting sqref="H30:N32">
    <cfRule type="expression" dxfId="43" priority="45">
      <formula>$H$30=0</formula>
    </cfRule>
  </conditionalFormatting>
  <conditionalFormatting sqref="F33:N35">
    <cfRule type="expression" dxfId="42" priority="44">
      <formula>$H$33=0</formula>
    </cfRule>
  </conditionalFormatting>
  <conditionalFormatting sqref="F36:N38">
    <cfRule type="expression" dxfId="41" priority="42">
      <formula>$H$36=0</formula>
    </cfRule>
  </conditionalFormatting>
  <conditionalFormatting sqref="F39:N42">
    <cfRule type="expression" dxfId="40" priority="41">
      <formula>$H$39=0</formula>
    </cfRule>
  </conditionalFormatting>
  <conditionalFormatting sqref="F43:N46">
    <cfRule type="expression" dxfId="39" priority="39">
      <formula>$H$43=0</formula>
    </cfRule>
  </conditionalFormatting>
  <conditionalFormatting sqref="F47:N50">
    <cfRule type="expression" dxfId="38" priority="27">
      <formula>$H$49=0</formula>
    </cfRule>
  </conditionalFormatting>
  <conditionalFormatting sqref="F52:N53 H51:N51">
    <cfRule type="expression" dxfId="37" priority="38">
      <formula>$H$51=0</formula>
    </cfRule>
  </conditionalFormatting>
  <conditionalFormatting sqref="F54:N56">
    <cfRule type="expression" dxfId="36" priority="37">
      <formula>$H$54=0</formula>
    </cfRule>
  </conditionalFormatting>
  <conditionalFormatting sqref="F57:N58">
    <cfRule type="expression" dxfId="35" priority="22">
      <formula>$H$57=0</formula>
    </cfRule>
  </conditionalFormatting>
  <conditionalFormatting sqref="F59:N61">
    <cfRule type="expression" dxfId="34" priority="26">
      <formula>$H$59=0</formula>
    </cfRule>
  </conditionalFormatting>
  <conditionalFormatting sqref="F62:N63">
    <cfRule type="expression" dxfId="33" priority="36">
      <formula>$H$62=0</formula>
    </cfRule>
  </conditionalFormatting>
  <conditionalFormatting sqref="F64:N65">
    <cfRule type="expression" dxfId="32" priority="35">
      <formula>$H$64=0</formula>
    </cfRule>
  </conditionalFormatting>
  <conditionalFormatting sqref="F66:N66">
    <cfRule type="expression" dxfId="31" priority="34">
      <formula>$H$66=0</formula>
    </cfRule>
  </conditionalFormatting>
  <conditionalFormatting sqref="F67:N67">
    <cfRule type="expression" dxfId="30" priority="33">
      <formula>$H$67=0</formula>
    </cfRule>
  </conditionalFormatting>
  <conditionalFormatting sqref="I19:K20">
    <cfRule type="expression" dxfId="29" priority="20">
      <formula>$I$19="―"</formula>
    </cfRule>
  </conditionalFormatting>
  <conditionalFormatting sqref="I28:K28">
    <cfRule type="expression" dxfId="28" priority="48">
      <formula>$F$28=""</formula>
    </cfRule>
  </conditionalFormatting>
  <conditionalFormatting sqref="I31:K31">
    <cfRule type="expression" dxfId="27" priority="46">
      <formula>$F$31=""</formula>
    </cfRule>
  </conditionalFormatting>
  <conditionalFormatting sqref="I37:K37 F37">
    <cfRule type="expression" dxfId="26" priority="43">
      <formula>$F$37=""</formula>
    </cfRule>
  </conditionalFormatting>
  <conditionalFormatting sqref="I43:K43 F43">
    <cfRule type="expression" dxfId="25" priority="31">
      <formula>$I$43="ー"</formula>
    </cfRule>
  </conditionalFormatting>
  <conditionalFormatting sqref="I44:K44 F44">
    <cfRule type="expression" dxfId="24" priority="30">
      <formula>$I$44="ー"</formula>
    </cfRule>
  </conditionalFormatting>
  <conditionalFormatting sqref="I52:K52 F52">
    <cfRule type="expression" dxfId="23" priority="32">
      <formula>$F$52=""</formula>
    </cfRule>
  </conditionalFormatting>
  <conditionalFormatting sqref="J19:J26">
    <cfRule type="duplicateValues" dxfId="22" priority="19"/>
  </conditionalFormatting>
  <conditionalFormatting sqref="J27:J29">
    <cfRule type="duplicateValues" dxfId="21" priority="18"/>
  </conditionalFormatting>
  <conditionalFormatting sqref="J30:J32">
    <cfRule type="duplicateValues" dxfId="20" priority="17"/>
  </conditionalFormatting>
  <conditionalFormatting sqref="J33:J35">
    <cfRule type="duplicateValues" dxfId="19" priority="16"/>
  </conditionalFormatting>
  <conditionalFormatting sqref="J36:J38">
    <cfRule type="duplicateValues" dxfId="18" priority="15"/>
  </conditionalFormatting>
  <conditionalFormatting sqref="J39:J42">
    <cfRule type="duplicateValues" dxfId="17" priority="14"/>
  </conditionalFormatting>
  <conditionalFormatting sqref="J47:J48">
    <cfRule type="duplicateValues" dxfId="16" priority="12"/>
  </conditionalFormatting>
  <conditionalFormatting sqref="J49:J50">
    <cfRule type="duplicateValues" dxfId="15" priority="11"/>
  </conditionalFormatting>
  <conditionalFormatting sqref="J51:J53">
    <cfRule type="duplicateValues" dxfId="14" priority="10"/>
  </conditionalFormatting>
  <conditionalFormatting sqref="J54:J56">
    <cfRule type="duplicateValues" dxfId="13" priority="9"/>
  </conditionalFormatting>
  <conditionalFormatting sqref="J57:J58">
    <cfRule type="duplicateValues" dxfId="12" priority="21"/>
  </conditionalFormatting>
  <conditionalFormatting sqref="J59:J61">
    <cfRule type="duplicateValues" dxfId="11" priority="8"/>
  </conditionalFormatting>
  <conditionalFormatting sqref="J62:J63">
    <cfRule type="duplicateValues" dxfId="10" priority="7"/>
  </conditionalFormatting>
  <conditionalFormatting sqref="J64:J65">
    <cfRule type="duplicateValues" dxfId="9" priority="6"/>
  </conditionalFormatting>
  <conditionalFormatting sqref="J31:K31">
    <cfRule type="expression" dxfId="8" priority="49">
      <formula>$F$31=0</formula>
    </cfRule>
  </conditionalFormatting>
  <conditionalFormatting sqref="L19:L26">
    <cfRule type="expression" dxfId="7" priority="24">
      <formula>$B$19="対象外×"</formula>
    </cfRule>
  </conditionalFormatting>
  <conditionalFormatting sqref="O150:P151">
    <cfRule type="expression" dxfId="6" priority="52">
      <formula>$B$36="対象外×"</formula>
    </cfRule>
  </conditionalFormatting>
  <conditionalFormatting sqref="F28:G28">
    <cfRule type="expression" dxfId="5" priority="5">
      <formula>$F$28=""</formula>
    </cfRule>
  </conditionalFormatting>
  <conditionalFormatting sqref="F27:G29">
    <cfRule type="expression" dxfId="4" priority="4">
      <formula>$H$27=0</formula>
    </cfRule>
  </conditionalFormatting>
  <conditionalFormatting sqref="F31:G31">
    <cfRule type="expression" dxfId="3" priority="3">
      <formula>$F$31=""</formula>
    </cfRule>
  </conditionalFormatting>
  <conditionalFormatting sqref="F30:G32">
    <cfRule type="expression" dxfId="2" priority="2">
      <formula>$H$30=0</formula>
    </cfRule>
  </conditionalFormatting>
  <conditionalFormatting sqref="F51:G51">
    <cfRule type="expression" dxfId="1" priority="1">
      <formula>$H$49=0</formula>
    </cfRule>
  </conditionalFormatting>
  <conditionalFormatting sqref="J43:J46">
    <cfRule type="duplicateValues" dxfId="0" priority="87"/>
  </conditionalFormatting>
  <dataValidations count="14">
    <dataValidation type="list" allowBlank="1" showInputMessage="1" showErrorMessage="1" prompt="該当するもの_x000a_１つ選択_x000a_※複数不可" sqref="J57:J58 J19:J26" xr:uid="{D3B1D6E3-DFDF-48EE-BC54-933A3A6AAF30}">
      <formula1>"　,○"</formula1>
    </dataValidation>
    <dataValidation type="list" showInputMessage="1" showErrorMessage="1" prompt="該当するもの_x000a_１つ選択_x000a_※複数不可" sqref="J59:J68 J27:J56" xr:uid="{90D20480-82A0-4FF6-9C3A-95EF6E74EC87}">
      <formula1>"○,　"</formula1>
    </dataValidation>
    <dataValidation type="list" allowBlank="1" showInputMessage="1" showErrorMessage="1" sqref="B19:B21 B27:B28 B30 B36 B33:B34 B51:B52 B54 B43 B49 B57 B59:B60 B62 B64 B39:B40 B66:B67 B47" xr:uid="{D746DB75-1300-4E97-9933-C627E6952534}">
      <formula1>"対象○,対象外×"</formula1>
    </dataValidation>
    <dataValidation type="list" allowBlank="1" showInputMessage="1" showErrorMessage="1" sqref="L33" xr:uid="{CB04C35F-3D20-43A7-A9AA-8F9246F42E85}">
      <formula1>$E$114:$E$115</formula1>
    </dataValidation>
    <dataValidation type="list" allowBlank="1" showInputMessage="1" showErrorMessage="1" sqref="L27" xr:uid="{9BE52F33-AAA6-4262-BB19-465C7E3B317A}">
      <formula1>$E$110:$E$111</formula1>
    </dataValidation>
    <dataValidation type="list" allowBlank="1" showInputMessage="1" showErrorMessage="1" sqref="L30" xr:uid="{A122C46E-9CF8-454E-B8D8-B55DC2A69F5B}">
      <formula1>$E$112:$E$113</formula1>
    </dataValidation>
    <dataValidation type="list" allowBlank="1" showInputMessage="1" showErrorMessage="1" sqref="M36:N36" xr:uid="{7651A1E3-FBE9-4960-9140-E9C28F840D59}">
      <formula1>$I$110:$I$115</formula1>
    </dataValidation>
    <dataValidation type="list" allowBlank="1" showInputMessage="1" showErrorMessage="1" sqref="M37:N37" xr:uid="{0C09CCDC-19BC-422D-BAFE-9E1137B35E4C}">
      <formula1>$J$117:$J$120</formula1>
    </dataValidation>
    <dataValidation type="list" allowBlank="1" showInputMessage="1" showErrorMessage="1" sqref="M38:N38" xr:uid="{865DA06E-2319-460E-B49B-E746B8F7BF8A}">
      <formula1>$J$122:$J$124</formula1>
    </dataValidation>
    <dataValidation type="list" allowBlank="1" showInputMessage="1" showErrorMessage="1" sqref="E23" xr:uid="{26242BFD-F460-4BC3-890D-8DEF7E62A76F}">
      <formula1>$A$119:$A$147</formula1>
    </dataValidation>
    <dataValidation type="list" allowBlank="1" showInputMessage="1" showErrorMessage="1" sqref="F33:G33" xr:uid="{2936670C-CF23-4367-9A28-4422F19CA5EE}">
      <formula1>$Q$135:$Q$139</formula1>
    </dataValidation>
    <dataValidation type="list" allowBlank="1" showInputMessage="1" showErrorMessage="1" sqref="F34:G34" xr:uid="{B447C2E2-8FD1-4823-A75B-ACE40CD1E194}">
      <formula1>$R$135:$R$139</formula1>
    </dataValidation>
    <dataValidation type="list" allowBlank="1" showInputMessage="1" showErrorMessage="1" sqref="G1:N1" xr:uid="{B90FA312-5813-48DB-A3A6-1B98B4EF0FEA}">
      <formula1>$Q$90:$Q$122</formula1>
    </dataValidation>
    <dataValidation type="list" allowBlank="1" showInputMessage="1" showErrorMessage="1" sqref="F37:G37" xr:uid="{5EE88086-18D2-4CCC-A1E5-1FB3354AC4E5}">
      <formula1>$O$150:O$151</formula1>
    </dataValidation>
  </dataValidations>
  <pageMargins left="0.70866141732283472" right="0.11811023622047245" top="0.35433070866141736" bottom="0.15748031496062992" header="0" footer="0"/>
  <pageSetup paperSize="9" scale="81"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59E8089F-B938-4890-A24F-D4D8B0AC9DA9}">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A8424F07-EBB8-45B9-950F-1C94B900E289}">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7EE032D4-5B6D-4A2E-9565-F86326335F22}">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77AAAC4A-B856-4D48-95F2-F454724798BD}">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BCB2800-82FE-475D-8CEF-9CF358EE5914}">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26F3F6D2-BE0D-490E-866C-6853B595E222}">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E7A046E8-2752-4A3F-BDB6-4FFDB9F17DF9}">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F874C123-D682-42CE-89E0-49AE7D9847A7}">
            <x14:dataBar minLength="0" maxLength="100" border="1" negativeBarBorderColorSameAsPositive="0">
              <x14:cfvo type="autoMin"/>
              <x14:cfvo type="autoMax"/>
              <x14:borderColor rgb="FF638EC6"/>
              <x14:negativeFillColor rgb="FFFF0000"/>
              <x14:negativeBorderColor rgb="FFFF0000"/>
              <x14:axisColor rgb="FF000000"/>
            </x14:dataBar>
          </x14:cfRule>
          <xm:sqref>B47</xm:sqref>
        </x14:conditionalFormatting>
        <x14:conditionalFormatting xmlns:xm="http://schemas.microsoft.com/office/excel/2006/main">
          <x14:cfRule type="dataBar" id="{F56FAE64-753D-454A-A875-A841A7617FF9}">
            <x14:dataBar minLength="0" maxLength="100" border="1" negativeBarBorderColorSameAsPositive="0">
              <x14:cfvo type="autoMin"/>
              <x14:cfvo type="autoMax"/>
              <x14:borderColor rgb="FF638EC6"/>
              <x14:negativeFillColor rgb="FFFF0000"/>
              <x14:negativeBorderColor rgb="FFFF0000"/>
              <x14:axisColor rgb="FF000000"/>
            </x14:dataBar>
          </x14:cfRule>
          <xm:sqref>B49</xm:sqref>
        </x14:conditionalFormatting>
        <x14:conditionalFormatting xmlns:xm="http://schemas.microsoft.com/office/excel/2006/main">
          <x14:cfRule type="dataBar" id="{9DF56B00-47B2-4013-832D-155E6D760D5B}">
            <x14:dataBar minLength="0" maxLength="100" border="1" negativeBarBorderColorSameAsPositive="0">
              <x14:cfvo type="autoMin"/>
              <x14:cfvo type="autoMax"/>
              <x14:borderColor rgb="FF638EC6"/>
              <x14:negativeFillColor rgb="FFFF0000"/>
              <x14:negativeBorderColor rgb="FFFF0000"/>
              <x14:axisColor rgb="FF000000"/>
            </x14:dataBar>
          </x14:cfRule>
          <xm:sqref>B51:B52</xm:sqref>
        </x14:conditionalFormatting>
        <x14:conditionalFormatting xmlns:xm="http://schemas.microsoft.com/office/excel/2006/main">
          <x14:cfRule type="dataBar" id="{0131A8B5-D430-49FE-BEBE-6045DD26E5F9}">
            <x14:dataBar minLength="0" maxLength="100" border="1" negativeBarBorderColorSameAsPositive="0">
              <x14:cfvo type="autoMin"/>
              <x14:cfvo type="autoMax"/>
              <x14:borderColor rgb="FF638EC6"/>
              <x14:negativeFillColor rgb="FFFF0000"/>
              <x14:negativeBorderColor rgb="FFFF0000"/>
              <x14:axisColor rgb="FF000000"/>
            </x14:dataBar>
          </x14:cfRule>
          <xm:sqref>B54</xm:sqref>
        </x14:conditionalFormatting>
        <x14:conditionalFormatting xmlns:xm="http://schemas.microsoft.com/office/excel/2006/main">
          <x14:cfRule type="dataBar" id="{B88F5796-8F1A-464A-81AE-262208F5CA66}">
            <x14:dataBar minLength="0" maxLength="100" border="1" negativeBarBorderColorSameAsPositive="0">
              <x14:cfvo type="autoMin"/>
              <x14:cfvo type="autoMax"/>
              <x14:borderColor rgb="FF638EC6"/>
              <x14:negativeFillColor rgb="FFFF0000"/>
              <x14:negativeBorderColor rgb="FFFF0000"/>
              <x14:axisColor rgb="FF000000"/>
            </x14:dataBar>
          </x14:cfRule>
          <xm:sqref>B57</xm:sqref>
        </x14:conditionalFormatting>
        <x14:conditionalFormatting xmlns:xm="http://schemas.microsoft.com/office/excel/2006/main">
          <x14:cfRule type="dataBar" id="{C23FD986-7BE2-4176-9758-1EAECC49889E}">
            <x14:dataBar minLength="0" maxLength="100" border="1" negativeBarBorderColorSameAsPositive="0">
              <x14:cfvo type="autoMin"/>
              <x14:cfvo type="autoMax"/>
              <x14:borderColor rgb="FF638EC6"/>
              <x14:negativeFillColor rgb="FFFF0000"/>
              <x14:negativeBorderColor rgb="FFFF0000"/>
              <x14:axisColor rgb="FF000000"/>
            </x14:dataBar>
          </x14:cfRule>
          <xm:sqref>B59:B60</xm:sqref>
        </x14:conditionalFormatting>
        <x14:conditionalFormatting xmlns:xm="http://schemas.microsoft.com/office/excel/2006/main">
          <x14:cfRule type="dataBar" id="{6F1FB660-8280-4F8C-8E1C-E34A38EDA2A1}">
            <x14:dataBar minLength="0" maxLength="100" border="1" negativeBarBorderColorSameAsPositive="0">
              <x14:cfvo type="autoMin"/>
              <x14:cfvo type="autoMax"/>
              <x14:borderColor rgb="FF638EC6"/>
              <x14:negativeFillColor rgb="FFFF0000"/>
              <x14:negativeBorderColor rgb="FFFF0000"/>
              <x14:axisColor rgb="FF000000"/>
            </x14:dataBar>
          </x14:cfRule>
          <xm:sqref>B62</xm:sqref>
        </x14:conditionalFormatting>
        <x14:conditionalFormatting xmlns:xm="http://schemas.microsoft.com/office/excel/2006/main">
          <x14:cfRule type="dataBar" id="{75179686-C56D-4878-AD0B-3A5FABB2F23C}">
            <x14:dataBar minLength="0" maxLength="100" border="1" negativeBarBorderColorSameAsPositive="0">
              <x14:cfvo type="autoMin"/>
              <x14:cfvo type="autoMax"/>
              <x14:borderColor rgb="FF638EC6"/>
              <x14:negativeFillColor rgb="FFFF0000"/>
              <x14:negativeBorderColor rgb="FFFF0000"/>
              <x14:axisColor rgb="FF000000"/>
            </x14:dataBar>
          </x14:cfRule>
          <xm:sqref>B66:B67 B64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65"/>
  <sheetViews>
    <sheetView view="pageBreakPreview" zoomScaleNormal="100" zoomScaleSheetLayoutView="100" workbookViewId="0">
      <selection activeCell="J5" sqref="J5:L5"/>
    </sheetView>
  </sheetViews>
  <sheetFormatPr defaultRowHeight="13.5"/>
  <cols>
    <col min="1" max="1" width="3.625" style="35" customWidth="1"/>
    <col min="2" max="2" width="11.25" style="35" customWidth="1"/>
    <col min="3" max="3" width="16.625" style="35" customWidth="1"/>
    <col min="4" max="4" width="18.25" style="35" customWidth="1"/>
    <col min="5" max="5" width="12" style="35" customWidth="1"/>
    <col min="6" max="6" width="15" style="35" customWidth="1"/>
    <col min="7" max="7" width="10.875" style="35" customWidth="1"/>
    <col min="8" max="8" width="9.75" style="35" customWidth="1"/>
    <col min="9" max="9" width="9" style="35" customWidth="1"/>
    <col min="10" max="10" width="10.375" style="35" customWidth="1"/>
    <col min="11" max="11" width="15.25" style="35" customWidth="1"/>
    <col min="12" max="12" width="14.375" style="35" customWidth="1"/>
    <col min="13" max="13" width="5.5" style="35" customWidth="1"/>
    <col min="14" max="25" width="9" style="35"/>
    <col min="26" max="26" width="3.375" style="35" customWidth="1"/>
    <col min="27" max="27" width="18.375" style="35" customWidth="1"/>
    <col min="28" max="28" width="39.25" style="35" customWidth="1"/>
    <col min="29" max="256" width="9" style="35"/>
    <col min="257" max="257" width="3.625" style="35" customWidth="1"/>
    <col min="258" max="258" width="11.25" style="35" customWidth="1"/>
    <col min="259" max="259" width="16.625" style="35" customWidth="1"/>
    <col min="260" max="260" width="18.25" style="35" customWidth="1"/>
    <col min="261" max="261" width="12" style="35" customWidth="1"/>
    <col min="262" max="262" width="15" style="35" customWidth="1"/>
    <col min="263" max="263" width="10.875" style="35" customWidth="1"/>
    <col min="264" max="264" width="9.75" style="35" customWidth="1"/>
    <col min="265" max="265" width="9" style="35" customWidth="1"/>
    <col min="266" max="266" width="10.375" style="35" customWidth="1"/>
    <col min="267" max="267" width="15.25" style="35" customWidth="1"/>
    <col min="268" max="268" width="14.375" style="35" customWidth="1"/>
    <col min="269" max="269" width="5.5" style="35" customWidth="1"/>
    <col min="270" max="281" width="9" style="35"/>
    <col min="282" max="282" width="3.375" style="35" customWidth="1"/>
    <col min="283" max="283" width="18.375" style="35" customWidth="1"/>
    <col min="284" max="284" width="39.25" style="35" customWidth="1"/>
    <col min="285" max="512" width="9" style="35"/>
    <col min="513" max="513" width="3.625" style="35" customWidth="1"/>
    <col min="514" max="514" width="11.25" style="35" customWidth="1"/>
    <col min="515" max="515" width="16.625" style="35" customWidth="1"/>
    <col min="516" max="516" width="18.25" style="35" customWidth="1"/>
    <col min="517" max="517" width="12" style="35" customWidth="1"/>
    <col min="518" max="518" width="15" style="35" customWidth="1"/>
    <col min="519" max="519" width="10.875" style="35" customWidth="1"/>
    <col min="520" max="520" width="9.75" style="35" customWidth="1"/>
    <col min="521" max="521" width="9" style="35" customWidth="1"/>
    <col min="522" max="522" width="10.375" style="35" customWidth="1"/>
    <col min="523" max="523" width="15.25" style="35" customWidth="1"/>
    <col min="524" max="524" width="14.375" style="35" customWidth="1"/>
    <col min="525" max="525" width="5.5" style="35" customWidth="1"/>
    <col min="526" max="537" width="9" style="35"/>
    <col min="538" max="538" width="3.375" style="35" customWidth="1"/>
    <col min="539" max="539" width="18.375" style="35" customWidth="1"/>
    <col min="540" max="540" width="39.25" style="35" customWidth="1"/>
    <col min="541" max="768" width="9" style="35"/>
    <col min="769" max="769" width="3.625" style="35" customWidth="1"/>
    <col min="770" max="770" width="11.25" style="35" customWidth="1"/>
    <col min="771" max="771" width="16.625" style="35" customWidth="1"/>
    <col min="772" max="772" width="18.25" style="35" customWidth="1"/>
    <col min="773" max="773" width="12" style="35" customWidth="1"/>
    <col min="774" max="774" width="15" style="35" customWidth="1"/>
    <col min="775" max="775" width="10.875" style="35" customWidth="1"/>
    <col min="776" max="776" width="9.75" style="35" customWidth="1"/>
    <col min="777" max="777" width="9" style="35" customWidth="1"/>
    <col min="778" max="778" width="10.375" style="35" customWidth="1"/>
    <col min="779" max="779" width="15.25" style="35" customWidth="1"/>
    <col min="780" max="780" width="14.375" style="35" customWidth="1"/>
    <col min="781" max="781" width="5.5" style="35" customWidth="1"/>
    <col min="782" max="793" width="9" style="35"/>
    <col min="794" max="794" width="3.375" style="35" customWidth="1"/>
    <col min="795" max="795" width="18.375" style="35" customWidth="1"/>
    <col min="796" max="796" width="39.25" style="35" customWidth="1"/>
    <col min="797" max="1024" width="9" style="35"/>
    <col min="1025" max="1025" width="3.625" style="35" customWidth="1"/>
    <col min="1026" max="1026" width="11.25" style="35" customWidth="1"/>
    <col min="1027" max="1027" width="16.625" style="35" customWidth="1"/>
    <col min="1028" max="1028" width="18.25" style="35" customWidth="1"/>
    <col min="1029" max="1029" width="12" style="35" customWidth="1"/>
    <col min="1030" max="1030" width="15" style="35" customWidth="1"/>
    <col min="1031" max="1031" width="10.875" style="35" customWidth="1"/>
    <col min="1032" max="1032" width="9.75" style="35" customWidth="1"/>
    <col min="1033" max="1033" width="9" style="35" customWidth="1"/>
    <col min="1034" max="1034" width="10.375" style="35" customWidth="1"/>
    <col min="1035" max="1035" width="15.25" style="35" customWidth="1"/>
    <col min="1036" max="1036" width="14.375" style="35" customWidth="1"/>
    <col min="1037" max="1037" width="5.5" style="35" customWidth="1"/>
    <col min="1038" max="1049" width="9" style="35"/>
    <col min="1050" max="1050" width="3.375" style="35" customWidth="1"/>
    <col min="1051" max="1051" width="18.375" style="35" customWidth="1"/>
    <col min="1052" max="1052" width="39.25" style="35" customWidth="1"/>
    <col min="1053" max="1280" width="9" style="35"/>
    <col min="1281" max="1281" width="3.625" style="35" customWidth="1"/>
    <col min="1282" max="1282" width="11.25" style="35" customWidth="1"/>
    <col min="1283" max="1283" width="16.625" style="35" customWidth="1"/>
    <col min="1284" max="1284" width="18.25" style="35" customWidth="1"/>
    <col min="1285" max="1285" width="12" style="35" customWidth="1"/>
    <col min="1286" max="1286" width="15" style="35" customWidth="1"/>
    <col min="1287" max="1287" width="10.875" style="35" customWidth="1"/>
    <col min="1288" max="1288" width="9.75" style="35" customWidth="1"/>
    <col min="1289" max="1289" width="9" style="35" customWidth="1"/>
    <col min="1290" max="1290" width="10.375" style="35" customWidth="1"/>
    <col min="1291" max="1291" width="15.25" style="35" customWidth="1"/>
    <col min="1292" max="1292" width="14.375" style="35" customWidth="1"/>
    <col min="1293" max="1293" width="5.5" style="35" customWidth="1"/>
    <col min="1294" max="1305" width="9" style="35"/>
    <col min="1306" max="1306" width="3.375" style="35" customWidth="1"/>
    <col min="1307" max="1307" width="18.375" style="35" customWidth="1"/>
    <col min="1308" max="1308" width="39.25" style="35" customWidth="1"/>
    <col min="1309" max="1536" width="9" style="35"/>
    <col min="1537" max="1537" width="3.625" style="35" customWidth="1"/>
    <col min="1538" max="1538" width="11.25" style="35" customWidth="1"/>
    <col min="1539" max="1539" width="16.625" style="35" customWidth="1"/>
    <col min="1540" max="1540" width="18.25" style="35" customWidth="1"/>
    <col min="1541" max="1541" width="12" style="35" customWidth="1"/>
    <col min="1542" max="1542" width="15" style="35" customWidth="1"/>
    <col min="1543" max="1543" width="10.875" style="35" customWidth="1"/>
    <col min="1544" max="1544" width="9.75" style="35" customWidth="1"/>
    <col min="1545" max="1545" width="9" style="35" customWidth="1"/>
    <col min="1546" max="1546" width="10.375" style="35" customWidth="1"/>
    <col min="1547" max="1547" width="15.25" style="35" customWidth="1"/>
    <col min="1548" max="1548" width="14.375" style="35" customWidth="1"/>
    <col min="1549" max="1549" width="5.5" style="35" customWidth="1"/>
    <col min="1550" max="1561" width="9" style="35"/>
    <col min="1562" max="1562" width="3.375" style="35" customWidth="1"/>
    <col min="1563" max="1563" width="18.375" style="35" customWidth="1"/>
    <col min="1564" max="1564" width="39.25" style="35" customWidth="1"/>
    <col min="1565" max="1792" width="9" style="35"/>
    <col min="1793" max="1793" width="3.625" style="35" customWidth="1"/>
    <col min="1794" max="1794" width="11.25" style="35" customWidth="1"/>
    <col min="1795" max="1795" width="16.625" style="35" customWidth="1"/>
    <col min="1796" max="1796" width="18.25" style="35" customWidth="1"/>
    <col min="1797" max="1797" width="12" style="35" customWidth="1"/>
    <col min="1798" max="1798" width="15" style="35" customWidth="1"/>
    <col min="1799" max="1799" width="10.875" style="35" customWidth="1"/>
    <col min="1800" max="1800" width="9.75" style="35" customWidth="1"/>
    <col min="1801" max="1801" width="9" style="35" customWidth="1"/>
    <col min="1802" max="1802" width="10.375" style="35" customWidth="1"/>
    <col min="1803" max="1803" width="15.25" style="35" customWidth="1"/>
    <col min="1804" max="1804" width="14.375" style="35" customWidth="1"/>
    <col min="1805" max="1805" width="5.5" style="35" customWidth="1"/>
    <col min="1806" max="1817" width="9" style="35"/>
    <col min="1818" max="1818" width="3.375" style="35" customWidth="1"/>
    <col min="1819" max="1819" width="18.375" style="35" customWidth="1"/>
    <col min="1820" max="1820" width="39.25" style="35" customWidth="1"/>
    <col min="1821" max="2048" width="9" style="35"/>
    <col min="2049" max="2049" width="3.625" style="35" customWidth="1"/>
    <col min="2050" max="2050" width="11.25" style="35" customWidth="1"/>
    <col min="2051" max="2051" width="16.625" style="35" customWidth="1"/>
    <col min="2052" max="2052" width="18.25" style="35" customWidth="1"/>
    <col min="2053" max="2053" width="12" style="35" customWidth="1"/>
    <col min="2054" max="2054" width="15" style="35" customWidth="1"/>
    <col min="2055" max="2055" width="10.875" style="35" customWidth="1"/>
    <col min="2056" max="2056" width="9.75" style="35" customWidth="1"/>
    <col min="2057" max="2057" width="9" style="35" customWidth="1"/>
    <col min="2058" max="2058" width="10.375" style="35" customWidth="1"/>
    <col min="2059" max="2059" width="15.25" style="35" customWidth="1"/>
    <col min="2060" max="2060" width="14.375" style="35" customWidth="1"/>
    <col min="2061" max="2061" width="5.5" style="35" customWidth="1"/>
    <col min="2062" max="2073" width="9" style="35"/>
    <col min="2074" max="2074" width="3.375" style="35" customWidth="1"/>
    <col min="2075" max="2075" width="18.375" style="35" customWidth="1"/>
    <col min="2076" max="2076" width="39.25" style="35" customWidth="1"/>
    <col min="2077" max="2304" width="9" style="35"/>
    <col min="2305" max="2305" width="3.625" style="35" customWidth="1"/>
    <col min="2306" max="2306" width="11.25" style="35" customWidth="1"/>
    <col min="2307" max="2307" width="16.625" style="35" customWidth="1"/>
    <col min="2308" max="2308" width="18.25" style="35" customWidth="1"/>
    <col min="2309" max="2309" width="12" style="35" customWidth="1"/>
    <col min="2310" max="2310" width="15" style="35" customWidth="1"/>
    <col min="2311" max="2311" width="10.875" style="35" customWidth="1"/>
    <col min="2312" max="2312" width="9.75" style="35" customWidth="1"/>
    <col min="2313" max="2313" width="9" style="35" customWidth="1"/>
    <col min="2314" max="2314" width="10.375" style="35" customWidth="1"/>
    <col min="2315" max="2315" width="15.25" style="35" customWidth="1"/>
    <col min="2316" max="2316" width="14.375" style="35" customWidth="1"/>
    <col min="2317" max="2317" width="5.5" style="35" customWidth="1"/>
    <col min="2318" max="2329" width="9" style="35"/>
    <col min="2330" max="2330" width="3.375" style="35" customWidth="1"/>
    <col min="2331" max="2331" width="18.375" style="35" customWidth="1"/>
    <col min="2332" max="2332" width="39.25" style="35" customWidth="1"/>
    <col min="2333" max="2560" width="9" style="35"/>
    <col min="2561" max="2561" width="3.625" style="35" customWidth="1"/>
    <col min="2562" max="2562" width="11.25" style="35" customWidth="1"/>
    <col min="2563" max="2563" width="16.625" style="35" customWidth="1"/>
    <col min="2564" max="2564" width="18.25" style="35" customWidth="1"/>
    <col min="2565" max="2565" width="12" style="35" customWidth="1"/>
    <col min="2566" max="2566" width="15" style="35" customWidth="1"/>
    <col min="2567" max="2567" width="10.875" style="35" customWidth="1"/>
    <col min="2568" max="2568" width="9.75" style="35" customWidth="1"/>
    <col min="2569" max="2569" width="9" style="35" customWidth="1"/>
    <col min="2570" max="2570" width="10.375" style="35" customWidth="1"/>
    <col min="2571" max="2571" width="15.25" style="35" customWidth="1"/>
    <col min="2572" max="2572" width="14.375" style="35" customWidth="1"/>
    <col min="2573" max="2573" width="5.5" style="35" customWidth="1"/>
    <col min="2574" max="2585" width="9" style="35"/>
    <col min="2586" max="2586" width="3.375" style="35" customWidth="1"/>
    <col min="2587" max="2587" width="18.375" style="35" customWidth="1"/>
    <col min="2588" max="2588" width="39.25" style="35" customWidth="1"/>
    <col min="2589" max="2816" width="9" style="35"/>
    <col min="2817" max="2817" width="3.625" style="35" customWidth="1"/>
    <col min="2818" max="2818" width="11.25" style="35" customWidth="1"/>
    <col min="2819" max="2819" width="16.625" style="35" customWidth="1"/>
    <col min="2820" max="2820" width="18.25" style="35" customWidth="1"/>
    <col min="2821" max="2821" width="12" style="35" customWidth="1"/>
    <col min="2822" max="2822" width="15" style="35" customWidth="1"/>
    <col min="2823" max="2823" width="10.875" style="35" customWidth="1"/>
    <col min="2824" max="2824" width="9.75" style="35" customWidth="1"/>
    <col min="2825" max="2825" width="9" style="35" customWidth="1"/>
    <col min="2826" max="2826" width="10.375" style="35" customWidth="1"/>
    <col min="2827" max="2827" width="15.25" style="35" customWidth="1"/>
    <col min="2828" max="2828" width="14.375" style="35" customWidth="1"/>
    <col min="2829" max="2829" width="5.5" style="35" customWidth="1"/>
    <col min="2830" max="2841" width="9" style="35"/>
    <col min="2842" max="2842" width="3.375" style="35" customWidth="1"/>
    <col min="2843" max="2843" width="18.375" style="35" customWidth="1"/>
    <col min="2844" max="2844" width="39.25" style="35" customWidth="1"/>
    <col min="2845" max="3072" width="9" style="35"/>
    <col min="3073" max="3073" width="3.625" style="35" customWidth="1"/>
    <col min="3074" max="3074" width="11.25" style="35" customWidth="1"/>
    <col min="3075" max="3075" width="16.625" style="35" customWidth="1"/>
    <col min="3076" max="3076" width="18.25" style="35" customWidth="1"/>
    <col min="3077" max="3077" width="12" style="35" customWidth="1"/>
    <col min="3078" max="3078" width="15" style="35" customWidth="1"/>
    <col min="3079" max="3079" width="10.875" style="35" customWidth="1"/>
    <col min="3080" max="3080" width="9.75" style="35" customWidth="1"/>
    <col min="3081" max="3081" width="9" style="35" customWidth="1"/>
    <col min="3082" max="3082" width="10.375" style="35" customWidth="1"/>
    <col min="3083" max="3083" width="15.25" style="35" customWidth="1"/>
    <col min="3084" max="3084" width="14.375" style="35" customWidth="1"/>
    <col min="3085" max="3085" width="5.5" style="35" customWidth="1"/>
    <col min="3086" max="3097" width="9" style="35"/>
    <col min="3098" max="3098" width="3.375" style="35" customWidth="1"/>
    <col min="3099" max="3099" width="18.375" style="35" customWidth="1"/>
    <col min="3100" max="3100" width="39.25" style="35" customWidth="1"/>
    <col min="3101" max="3328" width="9" style="35"/>
    <col min="3329" max="3329" width="3.625" style="35" customWidth="1"/>
    <col min="3330" max="3330" width="11.25" style="35" customWidth="1"/>
    <col min="3331" max="3331" width="16.625" style="35" customWidth="1"/>
    <col min="3332" max="3332" width="18.25" style="35" customWidth="1"/>
    <col min="3333" max="3333" width="12" style="35" customWidth="1"/>
    <col min="3334" max="3334" width="15" style="35" customWidth="1"/>
    <col min="3335" max="3335" width="10.875" style="35" customWidth="1"/>
    <col min="3336" max="3336" width="9.75" style="35" customWidth="1"/>
    <col min="3337" max="3337" width="9" style="35" customWidth="1"/>
    <col min="3338" max="3338" width="10.375" style="35" customWidth="1"/>
    <col min="3339" max="3339" width="15.25" style="35" customWidth="1"/>
    <col min="3340" max="3340" width="14.375" style="35" customWidth="1"/>
    <col min="3341" max="3341" width="5.5" style="35" customWidth="1"/>
    <col min="3342" max="3353" width="9" style="35"/>
    <col min="3354" max="3354" width="3.375" style="35" customWidth="1"/>
    <col min="3355" max="3355" width="18.375" style="35" customWidth="1"/>
    <col min="3356" max="3356" width="39.25" style="35" customWidth="1"/>
    <col min="3357" max="3584" width="9" style="35"/>
    <col min="3585" max="3585" width="3.625" style="35" customWidth="1"/>
    <col min="3586" max="3586" width="11.25" style="35" customWidth="1"/>
    <col min="3587" max="3587" width="16.625" style="35" customWidth="1"/>
    <col min="3588" max="3588" width="18.25" style="35" customWidth="1"/>
    <col min="3589" max="3589" width="12" style="35" customWidth="1"/>
    <col min="3590" max="3590" width="15" style="35" customWidth="1"/>
    <col min="3591" max="3591" width="10.875" style="35" customWidth="1"/>
    <col min="3592" max="3592" width="9.75" style="35" customWidth="1"/>
    <col min="3593" max="3593" width="9" style="35" customWidth="1"/>
    <col min="3594" max="3594" width="10.375" style="35" customWidth="1"/>
    <col min="3595" max="3595" width="15.25" style="35" customWidth="1"/>
    <col min="3596" max="3596" width="14.375" style="35" customWidth="1"/>
    <col min="3597" max="3597" width="5.5" style="35" customWidth="1"/>
    <col min="3598" max="3609" width="9" style="35"/>
    <col min="3610" max="3610" width="3.375" style="35" customWidth="1"/>
    <col min="3611" max="3611" width="18.375" style="35" customWidth="1"/>
    <col min="3612" max="3612" width="39.25" style="35" customWidth="1"/>
    <col min="3613" max="3840" width="9" style="35"/>
    <col min="3841" max="3841" width="3.625" style="35" customWidth="1"/>
    <col min="3842" max="3842" width="11.25" style="35" customWidth="1"/>
    <col min="3843" max="3843" width="16.625" style="35" customWidth="1"/>
    <col min="3844" max="3844" width="18.25" style="35" customWidth="1"/>
    <col min="3845" max="3845" width="12" style="35" customWidth="1"/>
    <col min="3846" max="3846" width="15" style="35" customWidth="1"/>
    <col min="3847" max="3847" width="10.875" style="35" customWidth="1"/>
    <col min="3848" max="3848" width="9.75" style="35" customWidth="1"/>
    <col min="3849" max="3849" width="9" style="35" customWidth="1"/>
    <col min="3850" max="3850" width="10.375" style="35" customWidth="1"/>
    <col min="3851" max="3851" width="15.25" style="35" customWidth="1"/>
    <col min="3852" max="3852" width="14.375" style="35" customWidth="1"/>
    <col min="3853" max="3853" width="5.5" style="35" customWidth="1"/>
    <col min="3854" max="3865" width="9" style="35"/>
    <col min="3866" max="3866" width="3.375" style="35" customWidth="1"/>
    <col min="3867" max="3867" width="18.375" style="35" customWidth="1"/>
    <col min="3868" max="3868" width="39.25" style="35" customWidth="1"/>
    <col min="3869" max="4096" width="9" style="35"/>
    <col min="4097" max="4097" width="3.625" style="35" customWidth="1"/>
    <col min="4098" max="4098" width="11.25" style="35" customWidth="1"/>
    <col min="4099" max="4099" width="16.625" style="35" customWidth="1"/>
    <col min="4100" max="4100" width="18.25" style="35" customWidth="1"/>
    <col min="4101" max="4101" width="12" style="35" customWidth="1"/>
    <col min="4102" max="4102" width="15" style="35" customWidth="1"/>
    <col min="4103" max="4103" width="10.875" style="35" customWidth="1"/>
    <col min="4104" max="4104" width="9.75" style="35" customWidth="1"/>
    <col min="4105" max="4105" width="9" style="35" customWidth="1"/>
    <col min="4106" max="4106" width="10.375" style="35" customWidth="1"/>
    <col min="4107" max="4107" width="15.25" style="35" customWidth="1"/>
    <col min="4108" max="4108" width="14.375" style="35" customWidth="1"/>
    <col min="4109" max="4109" width="5.5" style="35" customWidth="1"/>
    <col min="4110" max="4121" width="9" style="35"/>
    <col min="4122" max="4122" width="3.375" style="35" customWidth="1"/>
    <col min="4123" max="4123" width="18.375" style="35" customWidth="1"/>
    <col min="4124" max="4124" width="39.25" style="35" customWidth="1"/>
    <col min="4125" max="4352" width="9" style="35"/>
    <col min="4353" max="4353" width="3.625" style="35" customWidth="1"/>
    <col min="4354" max="4354" width="11.25" style="35" customWidth="1"/>
    <col min="4355" max="4355" width="16.625" style="35" customWidth="1"/>
    <col min="4356" max="4356" width="18.25" style="35" customWidth="1"/>
    <col min="4357" max="4357" width="12" style="35" customWidth="1"/>
    <col min="4358" max="4358" width="15" style="35" customWidth="1"/>
    <col min="4359" max="4359" width="10.875" style="35" customWidth="1"/>
    <col min="4360" max="4360" width="9.75" style="35" customWidth="1"/>
    <col min="4361" max="4361" width="9" style="35" customWidth="1"/>
    <col min="4362" max="4362" width="10.375" style="35" customWidth="1"/>
    <col min="4363" max="4363" width="15.25" style="35" customWidth="1"/>
    <col min="4364" max="4364" width="14.375" style="35" customWidth="1"/>
    <col min="4365" max="4365" width="5.5" style="35" customWidth="1"/>
    <col min="4366" max="4377" width="9" style="35"/>
    <col min="4378" max="4378" width="3.375" style="35" customWidth="1"/>
    <col min="4379" max="4379" width="18.375" style="35" customWidth="1"/>
    <col min="4380" max="4380" width="39.25" style="35" customWidth="1"/>
    <col min="4381" max="4608" width="9" style="35"/>
    <col min="4609" max="4609" width="3.625" style="35" customWidth="1"/>
    <col min="4610" max="4610" width="11.25" style="35" customWidth="1"/>
    <col min="4611" max="4611" width="16.625" style="35" customWidth="1"/>
    <col min="4612" max="4612" width="18.25" style="35" customWidth="1"/>
    <col min="4613" max="4613" width="12" style="35" customWidth="1"/>
    <col min="4614" max="4614" width="15" style="35" customWidth="1"/>
    <col min="4615" max="4615" width="10.875" style="35" customWidth="1"/>
    <col min="4616" max="4616" width="9.75" style="35" customWidth="1"/>
    <col min="4617" max="4617" width="9" style="35" customWidth="1"/>
    <col min="4618" max="4618" width="10.375" style="35" customWidth="1"/>
    <col min="4619" max="4619" width="15.25" style="35" customWidth="1"/>
    <col min="4620" max="4620" width="14.375" style="35" customWidth="1"/>
    <col min="4621" max="4621" width="5.5" style="35" customWidth="1"/>
    <col min="4622" max="4633" width="9" style="35"/>
    <col min="4634" max="4634" width="3.375" style="35" customWidth="1"/>
    <col min="4635" max="4635" width="18.375" style="35" customWidth="1"/>
    <col min="4636" max="4636" width="39.25" style="35" customWidth="1"/>
    <col min="4637" max="4864" width="9" style="35"/>
    <col min="4865" max="4865" width="3.625" style="35" customWidth="1"/>
    <col min="4866" max="4866" width="11.25" style="35" customWidth="1"/>
    <col min="4867" max="4867" width="16.625" style="35" customWidth="1"/>
    <col min="4868" max="4868" width="18.25" style="35" customWidth="1"/>
    <col min="4869" max="4869" width="12" style="35" customWidth="1"/>
    <col min="4870" max="4870" width="15" style="35" customWidth="1"/>
    <col min="4871" max="4871" width="10.875" style="35" customWidth="1"/>
    <col min="4872" max="4872" width="9.75" style="35" customWidth="1"/>
    <col min="4873" max="4873" width="9" style="35" customWidth="1"/>
    <col min="4874" max="4874" width="10.375" style="35" customWidth="1"/>
    <col min="4875" max="4875" width="15.25" style="35" customWidth="1"/>
    <col min="4876" max="4876" width="14.375" style="35" customWidth="1"/>
    <col min="4877" max="4877" width="5.5" style="35" customWidth="1"/>
    <col min="4878" max="4889" width="9" style="35"/>
    <col min="4890" max="4890" width="3.375" style="35" customWidth="1"/>
    <col min="4891" max="4891" width="18.375" style="35" customWidth="1"/>
    <col min="4892" max="4892" width="39.25" style="35" customWidth="1"/>
    <col min="4893" max="5120" width="9" style="35"/>
    <col min="5121" max="5121" width="3.625" style="35" customWidth="1"/>
    <col min="5122" max="5122" width="11.25" style="35" customWidth="1"/>
    <col min="5123" max="5123" width="16.625" style="35" customWidth="1"/>
    <col min="5124" max="5124" width="18.25" style="35" customWidth="1"/>
    <col min="5125" max="5125" width="12" style="35" customWidth="1"/>
    <col min="5126" max="5126" width="15" style="35" customWidth="1"/>
    <col min="5127" max="5127" width="10.875" style="35" customWidth="1"/>
    <col min="5128" max="5128" width="9.75" style="35" customWidth="1"/>
    <col min="5129" max="5129" width="9" style="35" customWidth="1"/>
    <col min="5130" max="5130" width="10.375" style="35" customWidth="1"/>
    <col min="5131" max="5131" width="15.25" style="35" customWidth="1"/>
    <col min="5132" max="5132" width="14.375" style="35" customWidth="1"/>
    <col min="5133" max="5133" width="5.5" style="35" customWidth="1"/>
    <col min="5134" max="5145" width="9" style="35"/>
    <col min="5146" max="5146" width="3.375" style="35" customWidth="1"/>
    <col min="5147" max="5147" width="18.375" style="35" customWidth="1"/>
    <col min="5148" max="5148" width="39.25" style="35" customWidth="1"/>
    <col min="5149" max="5376" width="9" style="35"/>
    <col min="5377" max="5377" width="3.625" style="35" customWidth="1"/>
    <col min="5378" max="5378" width="11.25" style="35" customWidth="1"/>
    <col min="5379" max="5379" width="16.625" style="35" customWidth="1"/>
    <col min="5380" max="5380" width="18.25" style="35" customWidth="1"/>
    <col min="5381" max="5381" width="12" style="35" customWidth="1"/>
    <col min="5382" max="5382" width="15" style="35" customWidth="1"/>
    <col min="5383" max="5383" width="10.875" style="35" customWidth="1"/>
    <col min="5384" max="5384" width="9.75" style="35" customWidth="1"/>
    <col min="5385" max="5385" width="9" style="35" customWidth="1"/>
    <col min="5386" max="5386" width="10.375" style="35" customWidth="1"/>
    <col min="5387" max="5387" width="15.25" style="35" customWidth="1"/>
    <col min="5388" max="5388" width="14.375" style="35" customWidth="1"/>
    <col min="5389" max="5389" width="5.5" style="35" customWidth="1"/>
    <col min="5390" max="5401" width="9" style="35"/>
    <col min="5402" max="5402" width="3.375" style="35" customWidth="1"/>
    <col min="5403" max="5403" width="18.375" style="35" customWidth="1"/>
    <col min="5404" max="5404" width="39.25" style="35" customWidth="1"/>
    <col min="5405" max="5632" width="9" style="35"/>
    <col min="5633" max="5633" width="3.625" style="35" customWidth="1"/>
    <col min="5634" max="5634" width="11.25" style="35" customWidth="1"/>
    <col min="5635" max="5635" width="16.625" style="35" customWidth="1"/>
    <col min="5636" max="5636" width="18.25" style="35" customWidth="1"/>
    <col min="5637" max="5637" width="12" style="35" customWidth="1"/>
    <col min="5638" max="5638" width="15" style="35" customWidth="1"/>
    <col min="5639" max="5639" width="10.875" style="35" customWidth="1"/>
    <col min="5640" max="5640" width="9.75" style="35" customWidth="1"/>
    <col min="5641" max="5641" width="9" style="35" customWidth="1"/>
    <col min="5642" max="5642" width="10.375" style="35" customWidth="1"/>
    <col min="5643" max="5643" width="15.25" style="35" customWidth="1"/>
    <col min="5644" max="5644" width="14.375" style="35" customWidth="1"/>
    <col min="5645" max="5645" width="5.5" style="35" customWidth="1"/>
    <col min="5646" max="5657" width="9" style="35"/>
    <col min="5658" max="5658" width="3.375" style="35" customWidth="1"/>
    <col min="5659" max="5659" width="18.375" style="35" customWidth="1"/>
    <col min="5660" max="5660" width="39.25" style="35" customWidth="1"/>
    <col min="5661" max="5888" width="9" style="35"/>
    <col min="5889" max="5889" width="3.625" style="35" customWidth="1"/>
    <col min="5890" max="5890" width="11.25" style="35" customWidth="1"/>
    <col min="5891" max="5891" width="16.625" style="35" customWidth="1"/>
    <col min="5892" max="5892" width="18.25" style="35" customWidth="1"/>
    <col min="5893" max="5893" width="12" style="35" customWidth="1"/>
    <col min="5894" max="5894" width="15" style="35" customWidth="1"/>
    <col min="5895" max="5895" width="10.875" style="35" customWidth="1"/>
    <col min="5896" max="5896" width="9.75" style="35" customWidth="1"/>
    <col min="5897" max="5897" width="9" style="35" customWidth="1"/>
    <col min="5898" max="5898" width="10.375" style="35" customWidth="1"/>
    <col min="5899" max="5899" width="15.25" style="35" customWidth="1"/>
    <col min="5900" max="5900" width="14.375" style="35" customWidth="1"/>
    <col min="5901" max="5901" width="5.5" style="35" customWidth="1"/>
    <col min="5902" max="5913" width="9" style="35"/>
    <col min="5914" max="5914" width="3.375" style="35" customWidth="1"/>
    <col min="5915" max="5915" width="18.375" style="35" customWidth="1"/>
    <col min="5916" max="5916" width="39.25" style="35" customWidth="1"/>
    <col min="5917" max="6144" width="9" style="35"/>
    <col min="6145" max="6145" width="3.625" style="35" customWidth="1"/>
    <col min="6146" max="6146" width="11.25" style="35" customWidth="1"/>
    <col min="6147" max="6147" width="16.625" style="35" customWidth="1"/>
    <col min="6148" max="6148" width="18.25" style="35" customWidth="1"/>
    <col min="6149" max="6149" width="12" style="35" customWidth="1"/>
    <col min="6150" max="6150" width="15" style="35" customWidth="1"/>
    <col min="6151" max="6151" width="10.875" style="35" customWidth="1"/>
    <col min="6152" max="6152" width="9.75" style="35" customWidth="1"/>
    <col min="6153" max="6153" width="9" style="35" customWidth="1"/>
    <col min="6154" max="6154" width="10.375" style="35" customWidth="1"/>
    <col min="6155" max="6155" width="15.25" style="35" customWidth="1"/>
    <col min="6156" max="6156" width="14.375" style="35" customWidth="1"/>
    <col min="6157" max="6157" width="5.5" style="35" customWidth="1"/>
    <col min="6158" max="6169" width="9" style="35"/>
    <col min="6170" max="6170" width="3.375" style="35" customWidth="1"/>
    <col min="6171" max="6171" width="18.375" style="35" customWidth="1"/>
    <col min="6172" max="6172" width="39.25" style="35" customWidth="1"/>
    <col min="6173" max="6400" width="9" style="35"/>
    <col min="6401" max="6401" width="3.625" style="35" customWidth="1"/>
    <col min="6402" max="6402" width="11.25" style="35" customWidth="1"/>
    <col min="6403" max="6403" width="16.625" style="35" customWidth="1"/>
    <col min="6404" max="6404" width="18.25" style="35" customWidth="1"/>
    <col min="6405" max="6405" width="12" style="35" customWidth="1"/>
    <col min="6406" max="6406" width="15" style="35" customWidth="1"/>
    <col min="6407" max="6407" width="10.875" style="35" customWidth="1"/>
    <col min="6408" max="6408" width="9.75" style="35" customWidth="1"/>
    <col min="6409" max="6409" width="9" style="35" customWidth="1"/>
    <col min="6410" max="6410" width="10.375" style="35" customWidth="1"/>
    <col min="6411" max="6411" width="15.25" style="35" customWidth="1"/>
    <col min="6412" max="6412" width="14.375" style="35" customWidth="1"/>
    <col min="6413" max="6413" width="5.5" style="35" customWidth="1"/>
    <col min="6414" max="6425" width="9" style="35"/>
    <col min="6426" max="6426" width="3.375" style="35" customWidth="1"/>
    <col min="6427" max="6427" width="18.375" style="35" customWidth="1"/>
    <col min="6428" max="6428" width="39.25" style="35" customWidth="1"/>
    <col min="6429" max="6656" width="9" style="35"/>
    <col min="6657" max="6657" width="3.625" style="35" customWidth="1"/>
    <col min="6658" max="6658" width="11.25" style="35" customWidth="1"/>
    <col min="6659" max="6659" width="16.625" style="35" customWidth="1"/>
    <col min="6660" max="6660" width="18.25" style="35" customWidth="1"/>
    <col min="6661" max="6661" width="12" style="35" customWidth="1"/>
    <col min="6662" max="6662" width="15" style="35" customWidth="1"/>
    <col min="6663" max="6663" width="10.875" style="35" customWidth="1"/>
    <col min="6664" max="6664" width="9.75" style="35" customWidth="1"/>
    <col min="6665" max="6665" width="9" style="35" customWidth="1"/>
    <col min="6666" max="6666" width="10.375" style="35" customWidth="1"/>
    <col min="6667" max="6667" width="15.25" style="35" customWidth="1"/>
    <col min="6668" max="6668" width="14.375" style="35" customWidth="1"/>
    <col min="6669" max="6669" width="5.5" style="35" customWidth="1"/>
    <col min="6670" max="6681" width="9" style="35"/>
    <col min="6682" max="6682" width="3.375" style="35" customWidth="1"/>
    <col min="6683" max="6683" width="18.375" style="35" customWidth="1"/>
    <col min="6684" max="6684" width="39.25" style="35" customWidth="1"/>
    <col min="6685" max="6912" width="9" style="35"/>
    <col min="6913" max="6913" width="3.625" style="35" customWidth="1"/>
    <col min="6914" max="6914" width="11.25" style="35" customWidth="1"/>
    <col min="6915" max="6915" width="16.625" style="35" customWidth="1"/>
    <col min="6916" max="6916" width="18.25" style="35" customWidth="1"/>
    <col min="6917" max="6917" width="12" style="35" customWidth="1"/>
    <col min="6918" max="6918" width="15" style="35" customWidth="1"/>
    <col min="6919" max="6919" width="10.875" style="35" customWidth="1"/>
    <col min="6920" max="6920" width="9.75" style="35" customWidth="1"/>
    <col min="6921" max="6921" width="9" style="35" customWidth="1"/>
    <col min="6922" max="6922" width="10.375" style="35" customWidth="1"/>
    <col min="6923" max="6923" width="15.25" style="35" customWidth="1"/>
    <col min="6924" max="6924" width="14.375" style="35" customWidth="1"/>
    <col min="6925" max="6925" width="5.5" style="35" customWidth="1"/>
    <col min="6926" max="6937" width="9" style="35"/>
    <col min="6938" max="6938" width="3.375" style="35" customWidth="1"/>
    <col min="6939" max="6939" width="18.375" style="35" customWidth="1"/>
    <col min="6940" max="6940" width="39.25" style="35" customWidth="1"/>
    <col min="6941" max="7168" width="9" style="35"/>
    <col min="7169" max="7169" width="3.625" style="35" customWidth="1"/>
    <col min="7170" max="7170" width="11.25" style="35" customWidth="1"/>
    <col min="7171" max="7171" width="16.625" style="35" customWidth="1"/>
    <col min="7172" max="7172" width="18.25" style="35" customWidth="1"/>
    <col min="7173" max="7173" width="12" style="35" customWidth="1"/>
    <col min="7174" max="7174" width="15" style="35" customWidth="1"/>
    <col min="7175" max="7175" width="10.875" style="35" customWidth="1"/>
    <col min="7176" max="7176" width="9.75" style="35" customWidth="1"/>
    <col min="7177" max="7177" width="9" style="35" customWidth="1"/>
    <col min="7178" max="7178" width="10.375" style="35" customWidth="1"/>
    <col min="7179" max="7179" width="15.25" style="35" customWidth="1"/>
    <col min="7180" max="7180" width="14.375" style="35" customWidth="1"/>
    <col min="7181" max="7181" width="5.5" style="35" customWidth="1"/>
    <col min="7182" max="7193" width="9" style="35"/>
    <col min="7194" max="7194" width="3.375" style="35" customWidth="1"/>
    <col min="7195" max="7195" width="18.375" style="35" customWidth="1"/>
    <col min="7196" max="7196" width="39.25" style="35" customWidth="1"/>
    <col min="7197" max="7424" width="9" style="35"/>
    <col min="7425" max="7425" width="3.625" style="35" customWidth="1"/>
    <col min="7426" max="7426" width="11.25" style="35" customWidth="1"/>
    <col min="7427" max="7427" width="16.625" style="35" customWidth="1"/>
    <col min="7428" max="7428" width="18.25" style="35" customWidth="1"/>
    <col min="7429" max="7429" width="12" style="35" customWidth="1"/>
    <col min="7430" max="7430" width="15" style="35" customWidth="1"/>
    <col min="7431" max="7431" width="10.875" style="35" customWidth="1"/>
    <col min="7432" max="7432" width="9.75" style="35" customWidth="1"/>
    <col min="7433" max="7433" width="9" style="35" customWidth="1"/>
    <col min="7434" max="7434" width="10.375" style="35" customWidth="1"/>
    <col min="7435" max="7435" width="15.25" style="35" customWidth="1"/>
    <col min="7436" max="7436" width="14.375" style="35" customWidth="1"/>
    <col min="7437" max="7437" width="5.5" style="35" customWidth="1"/>
    <col min="7438" max="7449" width="9" style="35"/>
    <col min="7450" max="7450" width="3.375" style="35" customWidth="1"/>
    <col min="7451" max="7451" width="18.375" style="35" customWidth="1"/>
    <col min="7452" max="7452" width="39.25" style="35" customWidth="1"/>
    <col min="7453" max="7680" width="9" style="35"/>
    <col min="7681" max="7681" width="3.625" style="35" customWidth="1"/>
    <col min="7682" max="7682" width="11.25" style="35" customWidth="1"/>
    <col min="7683" max="7683" width="16.625" style="35" customWidth="1"/>
    <col min="7684" max="7684" width="18.25" style="35" customWidth="1"/>
    <col min="7685" max="7685" width="12" style="35" customWidth="1"/>
    <col min="7686" max="7686" width="15" style="35" customWidth="1"/>
    <col min="7687" max="7687" width="10.875" style="35" customWidth="1"/>
    <col min="7688" max="7688" width="9.75" style="35" customWidth="1"/>
    <col min="7689" max="7689" width="9" style="35" customWidth="1"/>
    <col min="7690" max="7690" width="10.375" style="35" customWidth="1"/>
    <col min="7691" max="7691" width="15.25" style="35" customWidth="1"/>
    <col min="7692" max="7692" width="14.375" style="35" customWidth="1"/>
    <col min="7693" max="7693" width="5.5" style="35" customWidth="1"/>
    <col min="7694" max="7705" width="9" style="35"/>
    <col min="7706" max="7706" width="3.375" style="35" customWidth="1"/>
    <col min="7707" max="7707" width="18.375" style="35" customWidth="1"/>
    <col min="7708" max="7708" width="39.25" style="35" customWidth="1"/>
    <col min="7709" max="7936" width="9" style="35"/>
    <col min="7937" max="7937" width="3.625" style="35" customWidth="1"/>
    <col min="7938" max="7938" width="11.25" style="35" customWidth="1"/>
    <col min="7939" max="7939" width="16.625" style="35" customWidth="1"/>
    <col min="7940" max="7940" width="18.25" style="35" customWidth="1"/>
    <col min="7941" max="7941" width="12" style="35" customWidth="1"/>
    <col min="7942" max="7942" width="15" style="35" customWidth="1"/>
    <col min="7943" max="7943" width="10.875" style="35" customWidth="1"/>
    <col min="7944" max="7944" width="9.75" style="35" customWidth="1"/>
    <col min="7945" max="7945" width="9" style="35" customWidth="1"/>
    <col min="7946" max="7946" width="10.375" style="35" customWidth="1"/>
    <col min="7947" max="7947" width="15.25" style="35" customWidth="1"/>
    <col min="7948" max="7948" width="14.375" style="35" customWidth="1"/>
    <col min="7949" max="7949" width="5.5" style="35" customWidth="1"/>
    <col min="7950" max="7961" width="9" style="35"/>
    <col min="7962" max="7962" width="3.375" style="35" customWidth="1"/>
    <col min="7963" max="7963" width="18.375" style="35" customWidth="1"/>
    <col min="7964" max="7964" width="39.25" style="35" customWidth="1"/>
    <col min="7965" max="8192" width="9" style="35"/>
    <col min="8193" max="8193" width="3.625" style="35" customWidth="1"/>
    <col min="8194" max="8194" width="11.25" style="35" customWidth="1"/>
    <col min="8195" max="8195" width="16.625" style="35" customWidth="1"/>
    <col min="8196" max="8196" width="18.25" style="35" customWidth="1"/>
    <col min="8197" max="8197" width="12" style="35" customWidth="1"/>
    <col min="8198" max="8198" width="15" style="35" customWidth="1"/>
    <col min="8199" max="8199" width="10.875" style="35" customWidth="1"/>
    <col min="8200" max="8200" width="9.75" style="35" customWidth="1"/>
    <col min="8201" max="8201" width="9" style="35" customWidth="1"/>
    <col min="8202" max="8202" width="10.375" style="35" customWidth="1"/>
    <col min="8203" max="8203" width="15.25" style="35" customWidth="1"/>
    <col min="8204" max="8204" width="14.375" style="35" customWidth="1"/>
    <col min="8205" max="8205" width="5.5" style="35" customWidth="1"/>
    <col min="8206" max="8217" width="9" style="35"/>
    <col min="8218" max="8218" width="3.375" style="35" customWidth="1"/>
    <col min="8219" max="8219" width="18.375" style="35" customWidth="1"/>
    <col min="8220" max="8220" width="39.25" style="35" customWidth="1"/>
    <col min="8221" max="8448" width="9" style="35"/>
    <col min="8449" max="8449" width="3.625" style="35" customWidth="1"/>
    <col min="8450" max="8450" width="11.25" style="35" customWidth="1"/>
    <col min="8451" max="8451" width="16.625" style="35" customWidth="1"/>
    <col min="8452" max="8452" width="18.25" style="35" customWidth="1"/>
    <col min="8453" max="8453" width="12" style="35" customWidth="1"/>
    <col min="8454" max="8454" width="15" style="35" customWidth="1"/>
    <col min="8455" max="8455" width="10.875" style="35" customWidth="1"/>
    <col min="8456" max="8456" width="9.75" style="35" customWidth="1"/>
    <col min="8457" max="8457" width="9" style="35" customWidth="1"/>
    <col min="8458" max="8458" width="10.375" style="35" customWidth="1"/>
    <col min="8459" max="8459" width="15.25" style="35" customWidth="1"/>
    <col min="8460" max="8460" width="14.375" style="35" customWidth="1"/>
    <col min="8461" max="8461" width="5.5" style="35" customWidth="1"/>
    <col min="8462" max="8473" width="9" style="35"/>
    <col min="8474" max="8474" width="3.375" style="35" customWidth="1"/>
    <col min="8475" max="8475" width="18.375" style="35" customWidth="1"/>
    <col min="8476" max="8476" width="39.25" style="35" customWidth="1"/>
    <col min="8477" max="8704" width="9" style="35"/>
    <col min="8705" max="8705" width="3.625" style="35" customWidth="1"/>
    <col min="8706" max="8706" width="11.25" style="35" customWidth="1"/>
    <col min="8707" max="8707" width="16.625" style="35" customWidth="1"/>
    <col min="8708" max="8708" width="18.25" style="35" customWidth="1"/>
    <col min="8709" max="8709" width="12" style="35" customWidth="1"/>
    <col min="8710" max="8710" width="15" style="35" customWidth="1"/>
    <col min="8711" max="8711" width="10.875" style="35" customWidth="1"/>
    <col min="8712" max="8712" width="9.75" style="35" customWidth="1"/>
    <col min="8713" max="8713" width="9" style="35" customWidth="1"/>
    <col min="8714" max="8714" width="10.375" style="35" customWidth="1"/>
    <col min="8715" max="8715" width="15.25" style="35" customWidth="1"/>
    <col min="8716" max="8716" width="14.375" style="35" customWidth="1"/>
    <col min="8717" max="8717" width="5.5" style="35" customWidth="1"/>
    <col min="8718" max="8729" width="9" style="35"/>
    <col min="8730" max="8730" width="3.375" style="35" customWidth="1"/>
    <col min="8731" max="8731" width="18.375" style="35" customWidth="1"/>
    <col min="8732" max="8732" width="39.25" style="35" customWidth="1"/>
    <col min="8733" max="8960" width="9" style="35"/>
    <col min="8961" max="8961" width="3.625" style="35" customWidth="1"/>
    <col min="8962" max="8962" width="11.25" style="35" customWidth="1"/>
    <col min="8963" max="8963" width="16.625" style="35" customWidth="1"/>
    <col min="8964" max="8964" width="18.25" style="35" customWidth="1"/>
    <col min="8965" max="8965" width="12" style="35" customWidth="1"/>
    <col min="8966" max="8966" width="15" style="35" customWidth="1"/>
    <col min="8967" max="8967" width="10.875" style="35" customWidth="1"/>
    <col min="8968" max="8968" width="9.75" style="35" customWidth="1"/>
    <col min="8969" max="8969" width="9" style="35" customWidth="1"/>
    <col min="8970" max="8970" width="10.375" style="35" customWidth="1"/>
    <col min="8971" max="8971" width="15.25" style="35" customWidth="1"/>
    <col min="8972" max="8972" width="14.375" style="35" customWidth="1"/>
    <col min="8973" max="8973" width="5.5" style="35" customWidth="1"/>
    <col min="8974" max="8985" width="9" style="35"/>
    <col min="8986" max="8986" width="3.375" style="35" customWidth="1"/>
    <col min="8987" max="8987" width="18.375" style="35" customWidth="1"/>
    <col min="8988" max="8988" width="39.25" style="35" customWidth="1"/>
    <col min="8989" max="9216" width="9" style="35"/>
    <col min="9217" max="9217" width="3.625" style="35" customWidth="1"/>
    <col min="9218" max="9218" width="11.25" style="35" customWidth="1"/>
    <col min="9219" max="9219" width="16.625" style="35" customWidth="1"/>
    <col min="9220" max="9220" width="18.25" style="35" customWidth="1"/>
    <col min="9221" max="9221" width="12" style="35" customWidth="1"/>
    <col min="9222" max="9222" width="15" style="35" customWidth="1"/>
    <col min="9223" max="9223" width="10.875" style="35" customWidth="1"/>
    <col min="9224" max="9224" width="9.75" style="35" customWidth="1"/>
    <col min="9225" max="9225" width="9" style="35" customWidth="1"/>
    <col min="9226" max="9226" width="10.375" style="35" customWidth="1"/>
    <col min="9227" max="9227" width="15.25" style="35" customWidth="1"/>
    <col min="9228" max="9228" width="14.375" style="35" customWidth="1"/>
    <col min="9229" max="9229" width="5.5" style="35" customWidth="1"/>
    <col min="9230" max="9241" width="9" style="35"/>
    <col min="9242" max="9242" width="3.375" style="35" customWidth="1"/>
    <col min="9243" max="9243" width="18.375" style="35" customWidth="1"/>
    <col min="9244" max="9244" width="39.25" style="35" customWidth="1"/>
    <col min="9245" max="9472" width="9" style="35"/>
    <col min="9473" max="9473" width="3.625" style="35" customWidth="1"/>
    <col min="9474" max="9474" width="11.25" style="35" customWidth="1"/>
    <col min="9475" max="9475" width="16.625" style="35" customWidth="1"/>
    <col min="9476" max="9476" width="18.25" style="35" customWidth="1"/>
    <col min="9477" max="9477" width="12" style="35" customWidth="1"/>
    <col min="9478" max="9478" width="15" style="35" customWidth="1"/>
    <col min="9479" max="9479" width="10.875" style="35" customWidth="1"/>
    <col min="9480" max="9480" width="9.75" style="35" customWidth="1"/>
    <col min="9481" max="9481" width="9" style="35" customWidth="1"/>
    <col min="9482" max="9482" width="10.375" style="35" customWidth="1"/>
    <col min="9483" max="9483" width="15.25" style="35" customWidth="1"/>
    <col min="9484" max="9484" width="14.375" style="35" customWidth="1"/>
    <col min="9485" max="9485" width="5.5" style="35" customWidth="1"/>
    <col min="9486" max="9497" width="9" style="35"/>
    <col min="9498" max="9498" width="3.375" style="35" customWidth="1"/>
    <col min="9499" max="9499" width="18.375" style="35" customWidth="1"/>
    <col min="9500" max="9500" width="39.25" style="35" customWidth="1"/>
    <col min="9501" max="9728" width="9" style="35"/>
    <col min="9729" max="9729" width="3.625" style="35" customWidth="1"/>
    <col min="9730" max="9730" width="11.25" style="35" customWidth="1"/>
    <col min="9731" max="9731" width="16.625" style="35" customWidth="1"/>
    <col min="9732" max="9732" width="18.25" style="35" customWidth="1"/>
    <col min="9733" max="9733" width="12" style="35" customWidth="1"/>
    <col min="9734" max="9734" width="15" style="35" customWidth="1"/>
    <col min="9735" max="9735" width="10.875" style="35" customWidth="1"/>
    <col min="9736" max="9736" width="9.75" style="35" customWidth="1"/>
    <col min="9737" max="9737" width="9" style="35" customWidth="1"/>
    <col min="9738" max="9738" width="10.375" style="35" customWidth="1"/>
    <col min="9739" max="9739" width="15.25" style="35" customWidth="1"/>
    <col min="9740" max="9740" width="14.375" style="35" customWidth="1"/>
    <col min="9741" max="9741" width="5.5" style="35" customWidth="1"/>
    <col min="9742" max="9753" width="9" style="35"/>
    <col min="9754" max="9754" width="3.375" style="35" customWidth="1"/>
    <col min="9755" max="9755" width="18.375" style="35" customWidth="1"/>
    <col min="9756" max="9756" width="39.25" style="35" customWidth="1"/>
    <col min="9757" max="9984" width="9" style="35"/>
    <col min="9985" max="9985" width="3.625" style="35" customWidth="1"/>
    <col min="9986" max="9986" width="11.25" style="35" customWidth="1"/>
    <col min="9987" max="9987" width="16.625" style="35" customWidth="1"/>
    <col min="9988" max="9988" width="18.25" style="35" customWidth="1"/>
    <col min="9989" max="9989" width="12" style="35" customWidth="1"/>
    <col min="9990" max="9990" width="15" style="35" customWidth="1"/>
    <col min="9991" max="9991" width="10.875" style="35" customWidth="1"/>
    <col min="9992" max="9992" width="9.75" style="35" customWidth="1"/>
    <col min="9993" max="9993" width="9" style="35" customWidth="1"/>
    <col min="9994" max="9994" width="10.375" style="35" customWidth="1"/>
    <col min="9995" max="9995" width="15.25" style="35" customWidth="1"/>
    <col min="9996" max="9996" width="14.375" style="35" customWidth="1"/>
    <col min="9997" max="9997" width="5.5" style="35" customWidth="1"/>
    <col min="9998" max="10009" width="9" style="35"/>
    <col min="10010" max="10010" width="3.375" style="35" customWidth="1"/>
    <col min="10011" max="10011" width="18.375" style="35" customWidth="1"/>
    <col min="10012" max="10012" width="39.25" style="35" customWidth="1"/>
    <col min="10013" max="10240" width="9" style="35"/>
    <col min="10241" max="10241" width="3.625" style="35" customWidth="1"/>
    <col min="10242" max="10242" width="11.25" style="35" customWidth="1"/>
    <col min="10243" max="10243" width="16.625" style="35" customWidth="1"/>
    <col min="10244" max="10244" width="18.25" style="35" customWidth="1"/>
    <col min="10245" max="10245" width="12" style="35" customWidth="1"/>
    <col min="10246" max="10246" width="15" style="35" customWidth="1"/>
    <col min="10247" max="10247" width="10.875" style="35" customWidth="1"/>
    <col min="10248" max="10248" width="9.75" style="35" customWidth="1"/>
    <col min="10249" max="10249" width="9" style="35" customWidth="1"/>
    <col min="10250" max="10250" width="10.375" style="35" customWidth="1"/>
    <col min="10251" max="10251" width="15.25" style="35" customWidth="1"/>
    <col min="10252" max="10252" width="14.375" style="35" customWidth="1"/>
    <col min="10253" max="10253" width="5.5" style="35" customWidth="1"/>
    <col min="10254" max="10265" width="9" style="35"/>
    <col min="10266" max="10266" width="3.375" style="35" customWidth="1"/>
    <col min="10267" max="10267" width="18.375" style="35" customWidth="1"/>
    <col min="10268" max="10268" width="39.25" style="35" customWidth="1"/>
    <col min="10269" max="10496" width="9" style="35"/>
    <col min="10497" max="10497" width="3.625" style="35" customWidth="1"/>
    <col min="10498" max="10498" width="11.25" style="35" customWidth="1"/>
    <col min="10499" max="10499" width="16.625" style="35" customWidth="1"/>
    <col min="10500" max="10500" width="18.25" style="35" customWidth="1"/>
    <col min="10501" max="10501" width="12" style="35" customWidth="1"/>
    <col min="10502" max="10502" width="15" style="35" customWidth="1"/>
    <col min="10503" max="10503" width="10.875" style="35" customWidth="1"/>
    <col min="10504" max="10504" width="9.75" style="35" customWidth="1"/>
    <col min="10505" max="10505" width="9" style="35" customWidth="1"/>
    <col min="10506" max="10506" width="10.375" style="35" customWidth="1"/>
    <col min="10507" max="10507" width="15.25" style="35" customWidth="1"/>
    <col min="10508" max="10508" width="14.375" style="35" customWidth="1"/>
    <col min="10509" max="10509" width="5.5" style="35" customWidth="1"/>
    <col min="10510" max="10521" width="9" style="35"/>
    <col min="10522" max="10522" width="3.375" style="35" customWidth="1"/>
    <col min="10523" max="10523" width="18.375" style="35" customWidth="1"/>
    <col min="10524" max="10524" width="39.25" style="35" customWidth="1"/>
    <col min="10525" max="10752" width="9" style="35"/>
    <col min="10753" max="10753" width="3.625" style="35" customWidth="1"/>
    <col min="10754" max="10754" width="11.25" style="35" customWidth="1"/>
    <col min="10755" max="10755" width="16.625" style="35" customWidth="1"/>
    <col min="10756" max="10756" width="18.25" style="35" customWidth="1"/>
    <col min="10757" max="10757" width="12" style="35" customWidth="1"/>
    <col min="10758" max="10758" width="15" style="35" customWidth="1"/>
    <col min="10759" max="10759" width="10.875" style="35" customWidth="1"/>
    <col min="10760" max="10760" width="9.75" style="35" customWidth="1"/>
    <col min="10761" max="10761" width="9" style="35" customWidth="1"/>
    <col min="10762" max="10762" width="10.375" style="35" customWidth="1"/>
    <col min="10763" max="10763" width="15.25" style="35" customWidth="1"/>
    <col min="10764" max="10764" width="14.375" style="35" customWidth="1"/>
    <col min="10765" max="10765" width="5.5" style="35" customWidth="1"/>
    <col min="10766" max="10777" width="9" style="35"/>
    <col min="10778" max="10778" width="3.375" style="35" customWidth="1"/>
    <col min="10779" max="10779" width="18.375" style="35" customWidth="1"/>
    <col min="10780" max="10780" width="39.25" style="35" customWidth="1"/>
    <col min="10781" max="11008" width="9" style="35"/>
    <col min="11009" max="11009" width="3.625" style="35" customWidth="1"/>
    <col min="11010" max="11010" width="11.25" style="35" customWidth="1"/>
    <col min="11011" max="11011" width="16.625" style="35" customWidth="1"/>
    <col min="11012" max="11012" width="18.25" style="35" customWidth="1"/>
    <col min="11013" max="11013" width="12" style="35" customWidth="1"/>
    <col min="11014" max="11014" width="15" style="35" customWidth="1"/>
    <col min="11015" max="11015" width="10.875" style="35" customWidth="1"/>
    <col min="11016" max="11016" width="9.75" style="35" customWidth="1"/>
    <col min="11017" max="11017" width="9" style="35" customWidth="1"/>
    <col min="11018" max="11018" width="10.375" style="35" customWidth="1"/>
    <col min="11019" max="11019" width="15.25" style="35" customWidth="1"/>
    <col min="11020" max="11020" width="14.375" style="35" customWidth="1"/>
    <col min="11021" max="11021" width="5.5" style="35" customWidth="1"/>
    <col min="11022" max="11033" width="9" style="35"/>
    <col min="11034" max="11034" width="3.375" style="35" customWidth="1"/>
    <col min="11035" max="11035" width="18.375" style="35" customWidth="1"/>
    <col min="11036" max="11036" width="39.25" style="35" customWidth="1"/>
    <col min="11037" max="11264" width="9" style="35"/>
    <col min="11265" max="11265" width="3.625" style="35" customWidth="1"/>
    <col min="11266" max="11266" width="11.25" style="35" customWidth="1"/>
    <col min="11267" max="11267" width="16.625" style="35" customWidth="1"/>
    <col min="11268" max="11268" width="18.25" style="35" customWidth="1"/>
    <col min="11269" max="11269" width="12" style="35" customWidth="1"/>
    <col min="11270" max="11270" width="15" style="35" customWidth="1"/>
    <col min="11271" max="11271" width="10.875" style="35" customWidth="1"/>
    <col min="11272" max="11272" width="9.75" style="35" customWidth="1"/>
    <col min="11273" max="11273" width="9" style="35" customWidth="1"/>
    <col min="11274" max="11274" width="10.375" style="35" customWidth="1"/>
    <col min="11275" max="11275" width="15.25" style="35" customWidth="1"/>
    <col min="11276" max="11276" width="14.375" style="35" customWidth="1"/>
    <col min="11277" max="11277" width="5.5" style="35" customWidth="1"/>
    <col min="11278" max="11289" width="9" style="35"/>
    <col min="11290" max="11290" width="3.375" style="35" customWidth="1"/>
    <col min="11291" max="11291" width="18.375" style="35" customWidth="1"/>
    <col min="11292" max="11292" width="39.25" style="35" customWidth="1"/>
    <col min="11293" max="11520" width="9" style="35"/>
    <col min="11521" max="11521" width="3.625" style="35" customWidth="1"/>
    <col min="11522" max="11522" width="11.25" style="35" customWidth="1"/>
    <col min="11523" max="11523" width="16.625" style="35" customWidth="1"/>
    <col min="11524" max="11524" width="18.25" style="35" customWidth="1"/>
    <col min="11525" max="11525" width="12" style="35" customWidth="1"/>
    <col min="11526" max="11526" width="15" style="35" customWidth="1"/>
    <col min="11527" max="11527" width="10.875" style="35" customWidth="1"/>
    <col min="11528" max="11528" width="9.75" style="35" customWidth="1"/>
    <col min="11529" max="11529" width="9" style="35" customWidth="1"/>
    <col min="11530" max="11530" width="10.375" style="35" customWidth="1"/>
    <col min="11531" max="11531" width="15.25" style="35" customWidth="1"/>
    <col min="11532" max="11532" width="14.375" style="35" customWidth="1"/>
    <col min="11533" max="11533" width="5.5" style="35" customWidth="1"/>
    <col min="11534" max="11545" width="9" style="35"/>
    <col min="11546" max="11546" width="3.375" style="35" customWidth="1"/>
    <col min="11547" max="11547" width="18.375" style="35" customWidth="1"/>
    <col min="11548" max="11548" width="39.25" style="35" customWidth="1"/>
    <col min="11549" max="11776" width="9" style="35"/>
    <col min="11777" max="11777" width="3.625" style="35" customWidth="1"/>
    <col min="11778" max="11778" width="11.25" style="35" customWidth="1"/>
    <col min="11779" max="11779" width="16.625" style="35" customWidth="1"/>
    <col min="11780" max="11780" width="18.25" style="35" customWidth="1"/>
    <col min="11781" max="11781" width="12" style="35" customWidth="1"/>
    <col min="11782" max="11782" width="15" style="35" customWidth="1"/>
    <col min="11783" max="11783" width="10.875" style="35" customWidth="1"/>
    <col min="11784" max="11784" width="9.75" style="35" customWidth="1"/>
    <col min="11785" max="11785" width="9" style="35" customWidth="1"/>
    <col min="11786" max="11786" width="10.375" style="35" customWidth="1"/>
    <col min="11787" max="11787" width="15.25" style="35" customWidth="1"/>
    <col min="11788" max="11788" width="14.375" style="35" customWidth="1"/>
    <col min="11789" max="11789" width="5.5" style="35" customWidth="1"/>
    <col min="11790" max="11801" width="9" style="35"/>
    <col min="11802" max="11802" width="3.375" style="35" customWidth="1"/>
    <col min="11803" max="11803" width="18.375" style="35" customWidth="1"/>
    <col min="11804" max="11804" width="39.25" style="35" customWidth="1"/>
    <col min="11805" max="12032" width="9" style="35"/>
    <col min="12033" max="12033" width="3.625" style="35" customWidth="1"/>
    <col min="12034" max="12034" width="11.25" style="35" customWidth="1"/>
    <col min="12035" max="12035" width="16.625" style="35" customWidth="1"/>
    <col min="12036" max="12036" width="18.25" style="35" customWidth="1"/>
    <col min="12037" max="12037" width="12" style="35" customWidth="1"/>
    <col min="12038" max="12038" width="15" style="35" customWidth="1"/>
    <col min="12039" max="12039" width="10.875" style="35" customWidth="1"/>
    <col min="12040" max="12040" width="9.75" style="35" customWidth="1"/>
    <col min="12041" max="12041" width="9" style="35" customWidth="1"/>
    <col min="12042" max="12042" width="10.375" style="35" customWidth="1"/>
    <col min="12043" max="12043" width="15.25" style="35" customWidth="1"/>
    <col min="12044" max="12044" width="14.375" style="35" customWidth="1"/>
    <col min="12045" max="12045" width="5.5" style="35" customWidth="1"/>
    <col min="12046" max="12057" width="9" style="35"/>
    <col min="12058" max="12058" width="3.375" style="35" customWidth="1"/>
    <col min="12059" max="12059" width="18.375" style="35" customWidth="1"/>
    <col min="12060" max="12060" width="39.25" style="35" customWidth="1"/>
    <col min="12061" max="12288" width="9" style="35"/>
    <col min="12289" max="12289" width="3.625" style="35" customWidth="1"/>
    <col min="12290" max="12290" width="11.25" style="35" customWidth="1"/>
    <col min="12291" max="12291" width="16.625" style="35" customWidth="1"/>
    <col min="12292" max="12292" width="18.25" style="35" customWidth="1"/>
    <col min="12293" max="12293" width="12" style="35" customWidth="1"/>
    <col min="12294" max="12294" width="15" style="35" customWidth="1"/>
    <col min="12295" max="12295" width="10.875" style="35" customWidth="1"/>
    <col min="12296" max="12296" width="9.75" style="35" customWidth="1"/>
    <col min="12297" max="12297" width="9" style="35" customWidth="1"/>
    <col min="12298" max="12298" width="10.375" style="35" customWidth="1"/>
    <col min="12299" max="12299" width="15.25" style="35" customWidth="1"/>
    <col min="12300" max="12300" width="14.375" style="35" customWidth="1"/>
    <col min="12301" max="12301" width="5.5" style="35" customWidth="1"/>
    <col min="12302" max="12313" width="9" style="35"/>
    <col min="12314" max="12314" width="3.375" style="35" customWidth="1"/>
    <col min="12315" max="12315" width="18.375" style="35" customWidth="1"/>
    <col min="12316" max="12316" width="39.25" style="35" customWidth="1"/>
    <col min="12317" max="12544" width="9" style="35"/>
    <col min="12545" max="12545" width="3.625" style="35" customWidth="1"/>
    <col min="12546" max="12546" width="11.25" style="35" customWidth="1"/>
    <col min="12547" max="12547" width="16.625" style="35" customWidth="1"/>
    <col min="12548" max="12548" width="18.25" style="35" customWidth="1"/>
    <col min="12549" max="12549" width="12" style="35" customWidth="1"/>
    <col min="12550" max="12550" width="15" style="35" customWidth="1"/>
    <col min="12551" max="12551" width="10.875" style="35" customWidth="1"/>
    <col min="12552" max="12552" width="9.75" style="35" customWidth="1"/>
    <col min="12553" max="12553" width="9" style="35" customWidth="1"/>
    <col min="12554" max="12554" width="10.375" style="35" customWidth="1"/>
    <col min="12555" max="12555" width="15.25" style="35" customWidth="1"/>
    <col min="12556" max="12556" width="14.375" style="35" customWidth="1"/>
    <col min="12557" max="12557" width="5.5" style="35" customWidth="1"/>
    <col min="12558" max="12569" width="9" style="35"/>
    <col min="12570" max="12570" width="3.375" style="35" customWidth="1"/>
    <col min="12571" max="12571" width="18.375" style="35" customWidth="1"/>
    <col min="12572" max="12572" width="39.25" style="35" customWidth="1"/>
    <col min="12573" max="12800" width="9" style="35"/>
    <col min="12801" max="12801" width="3.625" style="35" customWidth="1"/>
    <col min="12802" max="12802" width="11.25" style="35" customWidth="1"/>
    <col min="12803" max="12803" width="16.625" style="35" customWidth="1"/>
    <col min="12804" max="12804" width="18.25" style="35" customWidth="1"/>
    <col min="12805" max="12805" width="12" style="35" customWidth="1"/>
    <col min="12806" max="12806" width="15" style="35" customWidth="1"/>
    <col min="12807" max="12807" width="10.875" style="35" customWidth="1"/>
    <col min="12808" max="12808" width="9.75" style="35" customWidth="1"/>
    <col min="12809" max="12809" width="9" style="35" customWidth="1"/>
    <col min="12810" max="12810" width="10.375" style="35" customWidth="1"/>
    <col min="12811" max="12811" width="15.25" style="35" customWidth="1"/>
    <col min="12812" max="12812" width="14.375" style="35" customWidth="1"/>
    <col min="12813" max="12813" width="5.5" style="35" customWidth="1"/>
    <col min="12814" max="12825" width="9" style="35"/>
    <col min="12826" max="12826" width="3.375" style="35" customWidth="1"/>
    <col min="12827" max="12827" width="18.375" style="35" customWidth="1"/>
    <col min="12828" max="12828" width="39.25" style="35" customWidth="1"/>
    <col min="12829" max="13056" width="9" style="35"/>
    <col min="13057" max="13057" width="3.625" style="35" customWidth="1"/>
    <col min="13058" max="13058" width="11.25" style="35" customWidth="1"/>
    <col min="13059" max="13059" width="16.625" style="35" customWidth="1"/>
    <col min="13060" max="13060" width="18.25" style="35" customWidth="1"/>
    <col min="13061" max="13061" width="12" style="35" customWidth="1"/>
    <col min="13062" max="13062" width="15" style="35" customWidth="1"/>
    <col min="13063" max="13063" width="10.875" style="35" customWidth="1"/>
    <col min="13064" max="13064" width="9.75" style="35" customWidth="1"/>
    <col min="13065" max="13065" width="9" style="35" customWidth="1"/>
    <col min="13066" max="13066" width="10.375" style="35" customWidth="1"/>
    <col min="13067" max="13067" width="15.25" style="35" customWidth="1"/>
    <col min="13068" max="13068" width="14.375" style="35" customWidth="1"/>
    <col min="13069" max="13069" width="5.5" style="35" customWidth="1"/>
    <col min="13070" max="13081" width="9" style="35"/>
    <col min="13082" max="13082" width="3.375" style="35" customWidth="1"/>
    <col min="13083" max="13083" width="18.375" style="35" customWidth="1"/>
    <col min="13084" max="13084" width="39.25" style="35" customWidth="1"/>
    <col min="13085" max="13312" width="9" style="35"/>
    <col min="13313" max="13313" width="3.625" style="35" customWidth="1"/>
    <col min="13314" max="13314" width="11.25" style="35" customWidth="1"/>
    <col min="13315" max="13315" width="16.625" style="35" customWidth="1"/>
    <col min="13316" max="13316" width="18.25" style="35" customWidth="1"/>
    <col min="13317" max="13317" width="12" style="35" customWidth="1"/>
    <col min="13318" max="13318" width="15" style="35" customWidth="1"/>
    <col min="13319" max="13319" width="10.875" style="35" customWidth="1"/>
    <col min="13320" max="13320" width="9.75" style="35" customWidth="1"/>
    <col min="13321" max="13321" width="9" style="35" customWidth="1"/>
    <col min="13322" max="13322" width="10.375" style="35" customWidth="1"/>
    <col min="13323" max="13323" width="15.25" style="35" customWidth="1"/>
    <col min="13324" max="13324" width="14.375" style="35" customWidth="1"/>
    <col min="13325" max="13325" width="5.5" style="35" customWidth="1"/>
    <col min="13326" max="13337" width="9" style="35"/>
    <col min="13338" max="13338" width="3.375" style="35" customWidth="1"/>
    <col min="13339" max="13339" width="18.375" style="35" customWidth="1"/>
    <col min="13340" max="13340" width="39.25" style="35" customWidth="1"/>
    <col min="13341" max="13568" width="9" style="35"/>
    <col min="13569" max="13569" width="3.625" style="35" customWidth="1"/>
    <col min="13570" max="13570" width="11.25" style="35" customWidth="1"/>
    <col min="13571" max="13571" width="16.625" style="35" customWidth="1"/>
    <col min="13572" max="13572" width="18.25" style="35" customWidth="1"/>
    <col min="13573" max="13573" width="12" style="35" customWidth="1"/>
    <col min="13574" max="13574" width="15" style="35" customWidth="1"/>
    <col min="13575" max="13575" width="10.875" style="35" customWidth="1"/>
    <col min="13576" max="13576" width="9.75" style="35" customWidth="1"/>
    <col min="13577" max="13577" width="9" style="35" customWidth="1"/>
    <col min="13578" max="13578" width="10.375" style="35" customWidth="1"/>
    <col min="13579" max="13579" width="15.25" style="35" customWidth="1"/>
    <col min="13580" max="13580" width="14.375" style="35" customWidth="1"/>
    <col min="13581" max="13581" width="5.5" style="35" customWidth="1"/>
    <col min="13582" max="13593" width="9" style="35"/>
    <col min="13594" max="13594" width="3.375" style="35" customWidth="1"/>
    <col min="13595" max="13595" width="18.375" style="35" customWidth="1"/>
    <col min="13596" max="13596" width="39.25" style="35" customWidth="1"/>
    <col min="13597" max="13824" width="9" style="35"/>
    <col min="13825" max="13825" width="3.625" style="35" customWidth="1"/>
    <col min="13826" max="13826" width="11.25" style="35" customWidth="1"/>
    <col min="13827" max="13827" width="16.625" style="35" customWidth="1"/>
    <col min="13828" max="13828" width="18.25" style="35" customWidth="1"/>
    <col min="13829" max="13829" width="12" style="35" customWidth="1"/>
    <col min="13830" max="13830" width="15" style="35" customWidth="1"/>
    <col min="13831" max="13831" width="10.875" style="35" customWidth="1"/>
    <col min="13832" max="13832" width="9.75" style="35" customWidth="1"/>
    <col min="13833" max="13833" width="9" style="35" customWidth="1"/>
    <col min="13834" max="13834" width="10.375" style="35" customWidth="1"/>
    <col min="13835" max="13835" width="15.25" style="35" customWidth="1"/>
    <col min="13836" max="13836" width="14.375" style="35" customWidth="1"/>
    <col min="13837" max="13837" width="5.5" style="35" customWidth="1"/>
    <col min="13838" max="13849" width="9" style="35"/>
    <col min="13850" max="13850" width="3.375" style="35" customWidth="1"/>
    <col min="13851" max="13851" width="18.375" style="35" customWidth="1"/>
    <col min="13852" max="13852" width="39.25" style="35" customWidth="1"/>
    <col min="13853" max="14080" width="9" style="35"/>
    <col min="14081" max="14081" width="3.625" style="35" customWidth="1"/>
    <col min="14082" max="14082" width="11.25" style="35" customWidth="1"/>
    <col min="14083" max="14083" width="16.625" style="35" customWidth="1"/>
    <col min="14084" max="14084" width="18.25" style="35" customWidth="1"/>
    <col min="14085" max="14085" width="12" style="35" customWidth="1"/>
    <col min="14086" max="14086" width="15" style="35" customWidth="1"/>
    <col min="14087" max="14087" width="10.875" style="35" customWidth="1"/>
    <col min="14088" max="14088" width="9.75" style="35" customWidth="1"/>
    <col min="14089" max="14089" width="9" style="35" customWidth="1"/>
    <col min="14090" max="14090" width="10.375" style="35" customWidth="1"/>
    <col min="14091" max="14091" width="15.25" style="35" customWidth="1"/>
    <col min="14092" max="14092" width="14.375" style="35" customWidth="1"/>
    <col min="14093" max="14093" width="5.5" style="35" customWidth="1"/>
    <col min="14094" max="14105" width="9" style="35"/>
    <col min="14106" max="14106" width="3.375" style="35" customWidth="1"/>
    <col min="14107" max="14107" width="18.375" style="35" customWidth="1"/>
    <col min="14108" max="14108" width="39.25" style="35" customWidth="1"/>
    <col min="14109" max="14336" width="9" style="35"/>
    <col min="14337" max="14337" width="3.625" style="35" customWidth="1"/>
    <col min="14338" max="14338" width="11.25" style="35" customWidth="1"/>
    <col min="14339" max="14339" width="16.625" style="35" customWidth="1"/>
    <col min="14340" max="14340" width="18.25" style="35" customWidth="1"/>
    <col min="14341" max="14341" width="12" style="35" customWidth="1"/>
    <col min="14342" max="14342" width="15" style="35" customWidth="1"/>
    <col min="14343" max="14343" width="10.875" style="35" customWidth="1"/>
    <col min="14344" max="14344" width="9.75" style="35" customWidth="1"/>
    <col min="14345" max="14345" width="9" style="35" customWidth="1"/>
    <col min="14346" max="14346" width="10.375" style="35" customWidth="1"/>
    <col min="14347" max="14347" width="15.25" style="35" customWidth="1"/>
    <col min="14348" max="14348" width="14.375" style="35" customWidth="1"/>
    <col min="14349" max="14349" width="5.5" style="35" customWidth="1"/>
    <col min="14350" max="14361" width="9" style="35"/>
    <col min="14362" max="14362" width="3.375" style="35" customWidth="1"/>
    <col min="14363" max="14363" width="18.375" style="35" customWidth="1"/>
    <col min="14364" max="14364" width="39.25" style="35" customWidth="1"/>
    <col min="14365" max="14592" width="9" style="35"/>
    <col min="14593" max="14593" width="3.625" style="35" customWidth="1"/>
    <col min="14594" max="14594" width="11.25" style="35" customWidth="1"/>
    <col min="14595" max="14595" width="16.625" style="35" customWidth="1"/>
    <col min="14596" max="14596" width="18.25" style="35" customWidth="1"/>
    <col min="14597" max="14597" width="12" style="35" customWidth="1"/>
    <col min="14598" max="14598" width="15" style="35" customWidth="1"/>
    <col min="14599" max="14599" width="10.875" style="35" customWidth="1"/>
    <col min="14600" max="14600" width="9.75" style="35" customWidth="1"/>
    <col min="14601" max="14601" width="9" style="35" customWidth="1"/>
    <col min="14602" max="14602" width="10.375" style="35" customWidth="1"/>
    <col min="14603" max="14603" width="15.25" style="35" customWidth="1"/>
    <col min="14604" max="14604" width="14.375" style="35" customWidth="1"/>
    <col min="14605" max="14605" width="5.5" style="35" customWidth="1"/>
    <col min="14606" max="14617" width="9" style="35"/>
    <col min="14618" max="14618" width="3.375" style="35" customWidth="1"/>
    <col min="14619" max="14619" width="18.375" style="35" customWidth="1"/>
    <col min="14620" max="14620" width="39.25" style="35" customWidth="1"/>
    <col min="14621" max="14848" width="9" style="35"/>
    <col min="14849" max="14849" width="3.625" style="35" customWidth="1"/>
    <col min="14850" max="14850" width="11.25" style="35" customWidth="1"/>
    <col min="14851" max="14851" width="16.625" style="35" customWidth="1"/>
    <col min="14852" max="14852" width="18.25" style="35" customWidth="1"/>
    <col min="14853" max="14853" width="12" style="35" customWidth="1"/>
    <col min="14854" max="14854" width="15" style="35" customWidth="1"/>
    <col min="14855" max="14855" width="10.875" style="35" customWidth="1"/>
    <col min="14856" max="14856" width="9.75" style="35" customWidth="1"/>
    <col min="14857" max="14857" width="9" style="35" customWidth="1"/>
    <col min="14858" max="14858" width="10.375" style="35" customWidth="1"/>
    <col min="14859" max="14859" width="15.25" style="35" customWidth="1"/>
    <col min="14860" max="14860" width="14.375" style="35" customWidth="1"/>
    <col min="14861" max="14861" width="5.5" style="35" customWidth="1"/>
    <col min="14862" max="14873" width="9" style="35"/>
    <col min="14874" max="14874" width="3.375" style="35" customWidth="1"/>
    <col min="14875" max="14875" width="18.375" style="35" customWidth="1"/>
    <col min="14876" max="14876" width="39.25" style="35" customWidth="1"/>
    <col min="14877" max="15104" width="9" style="35"/>
    <col min="15105" max="15105" width="3.625" style="35" customWidth="1"/>
    <col min="15106" max="15106" width="11.25" style="35" customWidth="1"/>
    <col min="15107" max="15107" width="16.625" style="35" customWidth="1"/>
    <col min="15108" max="15108" width="18.25" style="35" customWidth="1"/>
    <col min="15109" max="15109" width="12" style="35" customWidth="1"/>
    <col min="15110" max="15110" width="15" style="35" customWidth="1"/>
    <col min="15111" max="15111" width="10.875" style="35" customWidth="1"/>
    <col min="15112" max="15112" width="9.75" style="35" customWidth="1"/>
    <col min="15113" max="15113" width="9" style="35" customWidth="1"/>
    <col min="15114" max="15114" width="10.375" style="35" customWidth="1"/>
    <col min="15115" max="15115" width="15.25" style="35" customWidth="1"/>
    <col min="15116" max="15116" width="14.375" style="35" customWidth="1"/>
    <col min="15117" max="15117" width="5.5" style="35" customWidth="1"/>
    <col min="15118" max="15129" width="9" style="35"/>
    <col min="15130" max="15130" width="3.375" style="35" customWidth="1"/>
    <col min="15131" max="15131" width="18.375" style="35" customWidth="1"/>
    <col min="15132" max="15132" width="39.25" style="35" customWidth="1"/>
    <col min="15133" max="15360" width="9" style="35"/>
    <col min="15361" max="15361" width="3.625" style="35" customWidth="1"/>
    <col min="15362" max="15362" width="11.25" style="35" customWidth="1"/>
    <col min="15363" max="15363" width="16.625" style="35" customWidth="1"/>
    <col min="15364" max="15364" width="18.25" style="35" customWidth="1"/>
    <col min="15365" max="15365" width="12" style="35" customWidth="1"/>
    <col min="15366" max="15366" width="15" style="35" customWidth="1"/>
    <col min="15367" max="15367" width="10.875" style="35" customWidth="1"/>
    <col min="15368" max="15368" width="9.75" style="35" customWidth="1"/>
    <col min="15369" max="15369" width="9" style="35" customWidth="1"/>
    <col min="15370" max="15370" width="10.375" style="35" customWidth="1"/>
    <col min="15371" max="15371" width="15.25" style="35" customWidth="1"/>
    <col min="15372" max="15372" width="14.375" style="35" customWidth="1"/>
    <col min="15373" max="15373" width="5.5" style="35" customWidth="1"/>
    <col min="15374" max="15385" width="9" style="35"/>
    <col min="15386" max="15386" width="3.375" style="35" customWidth="1"/>
    <col min="15387" max="15387" width="18.375" style="35" customWidth="1"/>
    <col min="15388" max="15388" width="39.25" style="35" customWidth="1"/>
    <col min="15389" max="15616" width="9" style="35"/>
    <col min="15617" max="15617" width="3.625" style="35" customWidth="1"/>
    <col min="15618" max="15618" width="11.25" style="35" customWidth="1"/>
    <col min="15619" max="15619" width="16.625" style="35" customWidth="1"/>
    <col min="15620" max="15620" width="18.25" style="35" customWidth="1"/>
    <col min="15621" max="15621" width="12" style="35" customWidth="1"/>
    <col min="15622" max="15622" width="15" style="35" customWidth="1"/>
    <col min="15623" max="15623" width="10.875" style="35" customWidth="1"/>
    <col min="15624" max="15624" width="9.75" style="35" customWidth="1"/>
    <col min="15625" max="15625" width="9" style="35" customWidth="1"/>
    <col min="15626" max="15626" width="10.375" style="35" customWidth="1"/>
    <col min="15627" max="15627" width="15.25" style="35" customWidth="1"/>
    <col min="15628" max="15628" width="14.375" style="35" customWidth="1"/>
    <col min="15629" max="15629" width="5.5" style="35" customWidth="1"/>
    <col min="15630" max="15641" width="9" style="35"/>
    <col min="15642" max="15642" width="3.375" style="35" customWidth="1"/>
    <col min="15643" max="15643" width="18.375" style="35" customWidth="1"/>
    <col min="15644" max="15644" width="39.25" style="35" customWidth="1"/>
    <col min="15645" max="15872" width="9" style="35"/>
    <col min="15873" max="15873" width="3.625" style="35" customWidth="1"/>
    <col min="15874" max="15874" width="11.25" style="35" customWidth="1"/>
    <col min="15875" max="15875" width="16.625" style="35" customWidth="1"/>
    <col min="15876" max="15876" width="18.25" style="35" customWidth="1"/>
    <col min="15877" max="15877" width="12" style="35" customWidth="1"/>
    <col min="15878" max="15878" width="15" style="35" customWidth="1"/>
    <col min="15879" max="15879" width="10.875" style="35" customWidth="1"/>
    <col min="15880" max="15880" width="9.75" style="35" customWidth="1"/>
    <col min="15881" max="15881" width="9" style="35" customWidth="1"/>
    <col min="15882" max="15882" width="10.375" style="35" customWidth="1"/>
    <col min="15883" max="15883" width="15.25" style="35" customWidth="1"/>
    <col min="15884" max="15884" width="14.375" style="35" customWidth="1"/>
    <col min="15885" max="15885" width="5.5" style="35" customWidth="1"/>
    <col min="15886" max="15897" width="9" style="35"/>
    <col min="15898" max="15898" width="3.375" style="35" customWidth="1"/>
    <col min="15899" max="15899" width="18.375" style="35" customWidth="1"/>
    <col min="15900" max="15900" width="39.25" style="35" customWidth="1"/>
    <col min="15901" max="16128" width="9" style="35"/>
    <col min="16129" max="16129" width="3.625" style="35" customWidth="1"/>
    <col min="16130" max="16130" width="11.25" style="35" customWidth="1"/>
    <col min="16131" max="16131" width="16.625" style="35" customWidth="1"/>
    <col min="16132" max="16132" width="18.25" style="35" customWidth="1"/>
    <col min="16133" max="16133" width="12" style="35" customWidth="1"/>
    <col min="16134" max="16134" width="15" style="35" customWidth="1"/>
    <col min="16135" max="16135" width="10.875" style="35" customWidth="1"/>
    <col min="16136" max="16136" width="9.75" style="35" customWidth="1"/>
    <col min="16137" max="16137" width="9" style="35" customWidth="1"/>
    <col min="16138" max="16138" width="10.375" style="35" customWidth="1"/>
    <col min="16139" max="16139" width="15.25" style="35" customWidth="1"/>
    <col min="16140" max="16140" width="14.375" style="35" customWidth="1"/>
    <col min="16141" max="16141" width="5.5" style="35" customWidth="1"/>
    <col min="16142" max="16153" width="9" style="35"/>
    <col min="16154" max="16154" width="3.375" style="35" customWidth="1"/>
    <col min="16155" max="16155" width="18.375" style="35" customWidth="1"/>
    <col min="16156" max="16156" width="39.25" style="35" customWidth="1"/>
    <col min="16157" max="16384" width="9" style="35"/>
  </cols>
  <sheetData>
    <row r="1" spans="1:13">
      <c r="A1" s="34" t="s">
        <v>311</v>
      </c>
      <c r="C1" s="36"/>
      <c r="D1" s="36"/>
      <c r="E1" s="36"/>
      <c r="F1" s="36"/>
      <c r="G1" s="36"/>
      <c r="H1" s="36"/>
      <c r="I1" s="36"/>
      <c r="J1" s="36"/>
      <c r="K1" s="36"/>
      <c r="L1" s="36"/>
      <c r="M1" s="36"/>
    </row>
    <row r="2" spans="1:13" ht="7.5" customHeight="1">
      <c r="A2" s="34"/>
      <c r="C2" s="36"/>
      <c r="D2" s="36"/>
      <c r="E2" s="36"/>
      <c r="F2" s="36"/>
      <c r="G2" s="36"/>
      <c r="H2" s="36"/>
      <c r="I2" s="36"/>
      <c r="J2" s="36"/>
      <c r="K2" s="36"/>
      <c r="L2" s="36"/>
      <c r="M2" s="36"/>
    </row>
    <row r="3" spans="1:13" ht="14.25">
      <c r="A3" s="484" t="s">
        <v>25</v>
      </c>
      <c r="B3" s="484"/>
      <c r="C3" s="484"/>
      <c r="D3" s="484"/>
      <c r="E3" s="484"/>
      <c r="F3" s="484"/>
      <c r="G3" s="484"/>
      <c r="H3" s="484"/>
      <c r="I3" s="484"/>
      <c r="J3" s="484"/>
      <c r="K3" s="484"/>
      <c r="L3" s="484"/>
      <c r="M3" s="36"/>
    </row>
    <row r="4" spans="1:13" ht="7.5" customHeight="1">
      <c r="A4" s="83"/>
      <c r="B4" s="83"/>
      <c r="C4" s="83"/>
      <c r="D4" s="83"/>
      <c r="E4" s="83"/>
      <c r="F4" s="83"/>
      <c r="G4" s="83"/>
      <c r="H4" s="83"/>
      <c r="I4" s="83"/>
      <c r="J4" s="83"/>
      <c r="K4" s="83"/>
      <c r="L4" s="83"/>
      <c r="M4" s="36"/>
    </row>
    <row r="5" spans="1:13">
      <c r="B5" s="37" t="s">
        <v>26</v>
      </c>
      <c r="C5" s="487">
        <f>別記様式第0号!G27</f>
        <v>0</v>
      </c>
      <c r="D5" s="487"/>
      <c r="E5" s="487"/>
      <c r="F5" s="36"/>
      <c r="G5" s="38"/>
      <c r="H5" s="39"/>
      <c r="I5" s="39"/>
      <c r="J5" s="488"/>
      <c r="K5" s="488"/>
      <c r="L5" s="488"/>
      <c r="M5" s="36"/>
    </row>
    <row r="6" spans="1:13">
      <c r="B6" s="37" t="s">
        <v>27</v>
      </c>
      <c r="C6" s="487">
        <f>別記様式第0号!G30</f>
        <v>0</v>
      </c>
      <c r="D6" s="487"/>
      <c r="E6" s="487"/>
      <c r="F6" s="36"/>
      <c r="G6" s="38"/>
      <c r="H6" s="39"/>
      <c r="I6" s="39"/>
      <c r="J6" s="488"/>
      <c r="K6" s="488"/>
      <c r="L6" s="488"/>
      <c r="M6" s="36"/>
    </row>
    <row r="7" spans="1:13">
      <c r="B7" s="37" t="s">
        <v>28</v>
      </c>
      <c r="C7" s="487">
        <f>別記様式第0号!G33</f>
        <v>0</v>
      </c>
      <c r="D7" s="487"/>
      <c r="E7" s="487"/>
      <c r="F7" s="36"/>
      <c r="G7" s="38"/>
      <c r="H7" s="39"/>
      <c r="I7" s="39"/>
      <c r="J7" s="488"/>
      <c r="K7" s="488"/>
      <c r="L7" s="488"/>
      <c r="M7" s="36"/>
    </row>
    <row r="8" spans="1:13">
      <c r="B8" s="37" t="s">
        <v>29</v>
      </c>
      <c r="C8" s="487">
        <f>別記様式第0号!G36</f>
        <v>0</v>
      </c>
      <c r="D8" s="487"/>
      <c r="E8" s="487"/>
      <c r="F8" s="36"/>
      <c r="G8" s="38"/>
      <c r="H8" s="39"/>
      <c r="I8" s="39"/>
      <c r="J8" s="488"/>
      <c r="K8" s="488"/>
      <c r="L8" s="488"/>
      <c r="M8" s="36"/>
    </row>
    <row r="9" spans="1:13">
      <c r="B9" s="37" t="s">
        <v>30</v>
      </c>
      <c r="C9" s="487">
        <f>別記様式第0号!G39</f>
        <v>0</v>
      </c>
      <c r="D9" s="487"/>
      <c r="E9" s="487"/>
      <c r="F9" s="36"/>
      <c r="H9" s="40" t="s">
        <v>31</v>
      </c>
      <c r="I9" s="489">
        <f>別記様式第0号!H11</f>
        <v>0</v>
      </c>
      <c r="J9" s="489"/>
      <c r="K9" s="489"/>
      <c r="L9" s="489"/>
      <c r="M9" s="36"/>
    </row>
    <row r="10" spans="1:13" ht="6" customHeight="1">
      <c r="B10" s="36"/>
      <c r="C10" s="41"/>
      <c r="D10" s="41"/>
      <c r="E10" s="41"/>
      <c r="F10" s="36"/>
      <c r="H10" s="36"/>
      <c r="I10" s="36"/>
      <c r="J10" s="36"/>
      <c r="K10" s="36"/>
      <c r="L10" s="36"/>
      <c r="M10" s="36"/>
    </row>
    <row r="11" spans="1:13">
      <c r="B11" s="36" t="s">
        <v>32</v>
      </c>
      <c r="C11" s="490"/>
      <c r="D11" s="490"/>
      <c r="E11" s="42"/>
      <c r="F11" s="36"/>
      <c r="H11" s="40" t="s">
        <v>33</v>
      </c>
      <c r="I11" s="43" t="str">
        <f>別記様式第0号!H15</f>
        <v>知事</v>
      </c>
      <c r="J11" s="44" t="str">
        <f>別記様式第0号!J15</f>
        <v>特－</v>
      </c>
      <c r="K11" s="45">
        <f>別記様式第0号!M15</f>
        <v>0</v>
      </c>
      <c r="L11" s="45" t="str">
        <f>別記様式第0号!P15</f>
        <v>号</v>
      </c>
      <c r="M11" s="36"/>
    </row>
    <row r="12" spans="1:13" ht="7.5" customHeight="1">
      <c r="B12" s="36"/>
      <c r="C12" s="36"/>
      <c r="D12" s="36"/>
      <c r="E12" s="36"/>
      <c r="F12" s="36"/>
      <c r="G12" s="36"/>
      <c r="H12" s="36"/>
      <c r="I12" s="36"/>
      <c r="J12" s="36"/>
      <c r="K12" s="36"/>
      <c r="L12" s="36"/>
      <c r="M12" s="36"/>
    </row>
    <row r="13" spans="1:13" ht="39" customHeight="1">
      <c r="A13" s="46" t="s">
        <v>34</v>
      </c>
      <c r="B13" s="47" t="s">
        <v>35</v>
      </c>
      <c r="C13" s="47" t="s">
        <v>36</v>
      </c>
      <c r="D13" s="47" t="s">
        <v>37</v>
      </c>
      <c r="E13" s="47" t="s">
        <v>38</v>
      </c>
      <c r="F13" s="47" t="s">
        <v>39</v>
      </c>
      <c r="G13" s="47" t="s">
        <v>40</v>
      </c>
      <c r="H13" s="47" t="s">
        <v>41</v>
      </c>
      <c r="I13" s="47" t="s">
        <v>42</v>
      </c>
      <c r="J13" s="47" t="s">
        <v>43</v>
      </c>
      <c r="K13" s="48" t="s">
        <v>44</v>
      </c>
      <c r="L13" s="48" t="s">
        <v>45</v>
      </c>
    </row>
    <row r="14" spans="1:13" ht="29.25" customHeight="1">
      <c r="A14" s="46">
        <v>1</v>
      </c>
      <c r="B14" s="49"/>
      <c r="C14" s="76" t="s">
        <v>46</v>
      </c>
      <c r="D14" s="49"/>
      <c r="E14" s="49"/>
      <c r="F14" s="50" t="s">
        <v>47</v>
      </c>
      <c r="G14" s="51" t="s">
        <v>48</v>
      </c>
      <c r="H14" s="52"/>
      <c r="I14" s="53"/>
      <c r="J14" s="54"/>
      <c r="K14" s="49"/>
      <c r="L14" s="49"/>
    </row>
    <row r="15" spans="1:13" ht="29.25" customHeight="1">
      <c r="A15" s="55"/>
      <c r="B15" s="56"/>
      <c r="C15" s="56"/>
      <c r="D15" s="56"/>
      <c r="E15" s="56"/>
      <c r="F15" s="50" t="s">
        <v>49</v>
      </c>
      <c r="G15" s="56"/>
      <c r="H15" s="52"/>
      <c r="I15" s="53"/>
      <c r="J15" s="56"/>
      <c r="K15" s="56"/>
      <c r="L15" s="56"/>
    </row>
    <row r="16" spans="1:13" ht="29.25" customHeight="1">
      <c r="A16" s="55"/>
      <c r="B16" s="56"/>
      <c r="C16" s="56"/>
      <c r="D16" s="56"/>
      <c r="E16" s="56"/>
      <c r="F16" s="50" t="s">
        <v>49</v>
      </c>
      <c r="G16" s="56"/>
      <c r="H16" s="52"/>
      <c r="I16" s="53"/>
      <c r="J16" s="56"/>
      <c r="K16" s="56"/>
      <c r="L16" s="56"/>
    </row>
    <row r="17" spans="1:12" ht="29.25" customHeight="1">
      <c r="A17" s="55"/>
      <c r="B17" s="56"/>
      <c r="C17" s="56"/>
      <c r="D17" s="56"/>
      <c r="E17" s="56"/>
      <c r="F17" s="50" t="s">
        <v>49</v>
      </c>
      <c r="G17" s="56"/>
      <c r="H17" s="52"/>
      <c r="I17" s="53"/>
      <c r="J17" s="56"/>
      <c r="K17" s="56"/>
      <c r="L17" s="56"/>
    </row>
    <row r="18" spans="1:12" ht="29.25" customHeight="1">
      <c r="A18" s="55"/>
      <c r="B18" s="56"/>
      <c r="C18" s="56"/>
      <c r="D18" s="56"/>
      <c r="E18" s="56"/>
      <c r="F18" s="50" t="s">
        <v>49</v>
      </c>
      <c r="G18" s="56"/>
      <c r="H18" s="52"/>
      <c r="I18" s="53"/>
      <c r="J18" s="56"/>
      <c r="K18" s="56"/>
      <c r="L18" s="56"/>
    </row>
    <row r="19" spans="1:12" ht="29.25" customHeight="1">
      <c r="A19" s="55"/>
      <c r="B19" s="56"/>
      <c r="C19" s="56"/>
      <c r="D19" s="56"/>
      <c r="E19" s="56"/>
      <c r="F19" s="50" t="s">
        <v>49</v>
      </c>
      <c r="G19" s="56"/>
      <c r="H19" s="52"/>
      <c r="I19" s="53"/>
      <c r="J19" s="56"/>
      <c r="K19" s="56"/>
      <c r="L19" s="56"/>
    </row>
    <row r="20" spans="1:12" ht="29.25" customHeight="1">
      <c r="A20" s="55"/>
      <c r="B20" s="56"/>
      <c r="C20" s="56"/>
      <c r="D20" s="56"/>
      <c r="E20" s="56"/>
      <c r="F20" s="50" t="s">
        <v>49</v>
      </c>
      <c r="G20" s="56"/>
      <c r="H20" s="52"/>
      <c r="I20" s="53"/>
      <c r="J20" s="56"/>
      <c r="K20" s="56"/>
      <c r="L20" s="56"/>
    </row>
    <row r="21" spans="1:12" ht="29.25" customHeight="1">
      <c r="A21" s="55"/>
      <c r="B21" s="56"/>
      <c r="C21" s="56"/>
      <c r="D21" s="56"/>
      <c r="E21" s="56"/>
      <c r="F21" s="50" t="s">
        <v>49</v>
      </c>
      <c r="G21" s="56"/>
      <c r="H21" s="52"/>
      <c r="I21" s="53"/>
      <c r="J21" s="56"/>
      <c r="K21" s="56"/>
      <c r="L21" s="56"/>
    </row>
    <row r="22" spans="1:12" ht="29.25" customHeight="1">
      <c r="A22" s="55"/>
      <c r="B22" s="56"/>
      <c r="C22" s="56"/>
      <c r="D22" s="56"/>
      <c r="E22" s="56"/>
      <c r="F22" s="50" t="s">
        <v>49</v>
      </c>
      <c r="G22" s="56"/>
      <c r="H22" s="52"/>
      <c r="I22" s="53"/>
      <c r="J22" s="56"/>
      <c r="K22" s="56"/>
      <c r="L22" s="56"/>
    </row>
    <row r="23" spans="1:12" ht="29.25" customHeight="1">
      <c r="A23" s="55"/>
      <c r="B23" s="56"/>
      <c r="C23" s="56"/>
      <c r="D23" s="56"/>
      <c r="E23" s="56"/>
      <c r="F23" s="50" t="s">
        <v>49</v>
      </c>
      <c r="G23" s="56"/>
      <c r="H23" s="52"/>
      <c r="I23" s="53"/>
      <c r="J23" s="56"/>
      <c r="K23" s="56"/>
      <c r="L23" s="56"/>
    </row>
    <row r="24" spans="1:12" ht="29.25" customHeight="1" thickBot="1">
      <c r="A24" s="55"/>
      <c r="B24" s="56"/>
      <c r="C24" s="56"/>
      <c r="D24" s="56"/>
      <c r="E24" s="56"/>
      <c r="F24" s="57" t="s">
        <v>49</v>
      </c>
      <c r="G24" s="58"/>
      <c r="H24" s="59"/>
      <c r="I24" s="60"/>
      <c r="J24" s="56"/>
      <c r="K24" s="58"/>
      <c r="L24" s="56"/>
    </row>
    <row r="25" spans="1:12" ht="18.75" customHeight="1" thickBot="1">
      <c r="A25" s="61"/>
      <c r="B25" s="61"/>
      <c r="C25" s="62"/>
      <c r="D25" s="62"/>
      <c r="E25" s="63" t="s">
        <v>50</v>
      </c>
      <c r="F25" s="64">
        <f>COUNT(A14:A24)</f>
        <v>1</v>
      </c>
      <c r="G25" s="485" t="s">
        <v>620</v>
      </c>
      <c r="H25" s="486"/>
      <c r="I25" s="65">
        <f>SUM(I14:I24)</f>
        <v>0</v>
      </c>
      <c r="J25" s="66" t="s">
        <v>51</v>
      </c>
      <c r="K25" s="67">
        <f>ROUND(I25/F25,1)</f>
        <v>0</v>
      </c>
      <c r="L25" s="68"/>
    </row>
    <row r="26" spans="1:12" ht="18.75" customHeight="1">
      <c r="A26" s="101" t="s">
        <v>621</v>
      </c>
      <c r="B26" s="102"/>
      <c r="C26" s="78"/>
      <c r="D26" s="78"/>
      <c r="E26" s="78"/>
      <c r="F26" s="78"/>
      <c r="G26" s="78"/>
      <c r="H26" s="78"/>
      <c r="I26" s="78"/>
      <c r="J26" s="78"/>
      <c r="K26" s="79" t="s">
        <v>52</v>
      </c>
      <c r="L26" s="80"/>
    </row>
    <row r="27" spans="1:12" ht="12" customHeight="1">
      <c r="A27" s="101" t="s">
        <v>622</v>
      </c>
      <c r="B27" s="102"/>
      <c r="C27" s="78"/>
      <c r="D27" s="78"/>
      <c r="E27" s="78"/>
      <c r="F27" s="78"/>
      <c r="G27" s="78"/>
      <c r="H27" s="78"/>
      <c r="I27" s="78"/>
      <c r="J27" s="78"/>
      <c r="K27" s="80"/>
      <c r="L27" s="80"/>
    </row>
    <row r="28" spans="1:12" ht="12" customHeight="1">
      <c r="A28" s="109" t="s">
        <v>690</v>
      </c>
      <c r="B28" s="102"/>
      <c r="C28" s="77"/>
      <c r="D28" s="77"/>
      <c r="E28" s="77"/>
      <c r="F28" s="77"/>
      <c r="G28" s="77"/>
      <c r="H28" s="77"/>
      <c r="I28" s="77"/>
      <c r="J28" s="77"/>
      <c r="K28" s="69"/>
      <c r="L28" s="69"/>
    </row>
    <row r="29" spans="1:12" ht="12" customHeight="1">
      <c r="A29" s="101" t="s">
        <v>623</v>
      </c>
      <c r="B29" s="102"/>
      <c r="C29" s="78"/>
      <c r="D29" s="78"/>
      <c r="E29" s="78"/>
      <c r="F29" s="78"/>
      <c r="G29" s="78"/>
      <c r="H29" s="78"/>
      <c r="I29" s="78"/>
      <c r="J29" s="78"/>
      <c r="K29" s="80"/>
      <c r="L29" s="80"/>
    </row>
    <row r="30" spans="1:12" ht="12" customHeight="1">
      <c r="A30" s="101" t="s">
        <v>624</v>
      </c>
      <c r="B30" s="102"/>
      <c r="C30" s="78"/>
      <c r="D30" s="78"/>
      <c r="E30" s="78"/>
      <c r="F30" s="78"/>
      <c r="G30" s="78"/>
      <c r="H30" s="78"/>
      <c r="I30" s="78"/>
      <c r="J30" s="78"/>
      <c r="K30" s="80"/>
      <c r="L30" s="80"/>
    </row>
    <row r="31" spans="1:12" ht="12" customHeight="1">
      <c r="A31" s="101" t="s">
        <v>625</v>
      </c>
      <c r="B31" s="102"/>
      <c r="C31" s="78"/>
      <c r="D31" s="78"/>
      <c r="E31" s="78"/>
      <c r="F31" s="78"/>
      <c r="G31" s="78"/>
      <c r="H31" s="78"/>
      <c r="I31" s="78"/>
      <c r="J31" s="78"/>
      <c r="K31" s="80"/>
      <c r="L31" s="80"/>
    </row>
    <row r="32" spans="1:12" ht="12" customHeight="1">
      <c r="A32" s="101" t="s">
        <v>626</v>
      </c>
      <c r="B32" s="102"/>
      <c r="C32" s="78"/>
      <c r="D32" s="78"/>
      <c r="E32" s="78"/>
      <c r="F32" s="78"/>
      <c r="G32" s="78"/>
      <c r="H32" s="78"/>
      <c r="I32" s="78"/>
      <c r="J32" s="78"/>
      <c r="K32" s="80"/>
      <c r="L32" s="80"/>
    </row>
    <row r="33" spans="1:13" ht="12" customHeight="1">
      <c r="A33" s="101" t="s">
        <v>627</v>
      </c>
      <c r="B33" s="102"/>
      <c r="C33" s="78"/>
      <c r="D33" s="78"/>
      <c r="E33" s="78"/>
      <c r="F33" s="78"/>
      <c r="G33" s="78"/>
      <c r="H33" s="78"/>
      <c r="I33" s="78"/>
      <c r="J33" s="78"/>
      <c r="K33" s="80"/>
      <c r="L33" s="80"/>
    </row>
    <row r="34" spans="1:13">
      <c r="D34" s="36"/>
      <c r="E34" s="36"/>
      <c r="F34" s="36"/>
      <c r="G34" s="36"/>
      <c r="H34" s="36"/>
      <c r="I34" s="36"/>
      <c r="J34" s="36"/>
      <c r="K34" s="36"/>
      <c r="L34" s="36"/>
      <c r="M34" s="36"/>
    </row>
    <row r="37" spans="1:13">
      <c r="J37" s="61">
        <v>1</v>
      </c>
      <c r="K37" s="103" t="s">
        <v>53</v>
      </c>
    </row>
    <row r="38" spans="1:13">
      <c r="J38" s="61">
        <v>2</v>
      </c>
      <c r="K38" s="103" t="s">
        <v>54</v>
      </c>
    </row>
    <row r="39" spans="1:13">
      <c r="J39" s="61">
        <v>3</v>
      </c>
      <c r="K39" s="104" t="s">
        <v>55</v>
      </c>
    </row>
    <row r="40" spans="1:13">
      <c r="J40" s="61">
        <v>4</v>
      </c>
      <c r="K40" s="105" t="s">
        <v>56</v>
      </c>
    </row>
    <row r="41" spans="1:13">
      <c r="J41" s="61">
        <v>5</v>
      </c>
      <c r="K41" s="103" t="s">
        <v>57</v>
      </c>
    </row>
    <row r="42" spans="1:13">
      <c r="J42" s="61">
        <v>6</v>
      </c>
      <c r="K42" s="105" t="s">
        <v>58</v>
      </c>
    </row>
    <row r="43" spans="1:13">
      <c r="J43" s="61">
        <v>7</v>
      </c>
      <c r="K43" s="103" t="s">
        <v>59</v>
      </c>
    </row>
    <row r="44" spans="1:13">
      <c r="J44" s="61">
        <v>8</v>
      </c>
      <c r="K44" s="106" t="s">
        <v>60</v>
      </c>
    </row>
    <row r="45" spans="1:13">
      <c r="J45" s="61">
        <v>9</v>
      </c>
      <c r="K45" s="106" t="s">
        <v>61</v>
      </c>
    </row>
    <row r="46" spans="1:13">
      <c r="J46" s="61">
        <v>10</v>
      </c>
      <c r="K46" s="104" t="s">
        <v>62</v>
      </c>
    </row>
    <row r="47" spans="1:13">
      <c r="J47" s="61">
        <v>11</v>
      </c>
      <c r="K47" s="104" t="s">
        <v>63</v>
      </c>
    </row>
    <row r="48" spans="1:13">
      <c r="J48" s="61">
        <v>12</v>
      </c>
      <c r="K48" s="104" t="s">
        <v>64</v>
      </c>
    </row>
    <row r="49" spans="10:11">
      <c r="J49" s="61">
        <v>13</v>
      </c>
      <c r="K49" s="106" t="s">
        <v>65</v>
      </c>
    </row>
    <row r="50" spans="10:11">
      <c r="J50" s="61">
        <v>14</v>
      </c>
      <c r="K50" s="106" t="s">
        <v>66</v>
      </c>
    </row>
    <row r="51" spans="10:11">
      <c r="J51" s="61">
        <v>15</v>
      </c>
      <c r="K51" s="106" t="s">
        <v>67</v>
      </c>
    </row>
    <row r="52" spans="10:11">
      <c r="J52" s="61">
        <v>16</v>
      </c>
      <c r="K52" s="106" t="s">
        <v>68</v>
      </c>
    </row>
    <row r="53" spans="10:11">
      <c r="J53" s="61">
        <v>17</v>
      </c>
      <c r="K53" s="106" t="s">
        <v>69</v>
      </c>
    </row>
    <row r="54" spans="10:11">
      <c r="J54" s="61">
        <v>18</v>
      </c>
      <c r="K54" s="106" t="s">
        <v>70</v>
      </c>
    </row>
    <row r="55" spans="10:11">
      <c r="J55" s="61">
        <v>19</v>
      </c>
      <c r="K55" s="106" t="s">
        <v>71</v>
      </c>
    </row>
    <row r="56" spans="10:11">
      <c r="J56" s="61">
        <v>20</v>
      </c>
      <c r="K56" s="106" t="s">
        <v>72</v>
      </c>
    </row>
    <row r="57" spans="10:11">
      <c r="J57" s="61">
        <v>21</v>
      </c>
      <c r="K57" s="106" t="s">
        <v>73</v>
      </c>
    </row>
    <row r="58" spans="10:11">
      <c r="J58" s="61">
        <v>22</v>
      </c>
      <c r="K58" s="106" t="s">
        <v>74</v>
      </c>
    </row>
    <row r="59" spans="10:11">
      <c r="J59" s="61">
        <v>23</v>
      </c>
      <c r="K59" s="106" t="s">
        <v>75</v>
      </c>
    </row>
    <row r="60" spans="10:11">
      <c r="J60" s="61">
        <v>24</v>
      </c>
      <c r="K60" s="106" t="s">
        <v>76</v>
      </c>
    </row>
    <row r="61" spans="10:11">
      <c r="J61" s="61">
        <v>25</v>
      </c>
      <c r="K61" s="106" t="s">
        <v>77</v>
      </c>
    </row>
    <row r="62" spans="10:11">
      <c r="J62" s="61">
        <v>26</v>
      </c>
      <c r="K62" s="106" t="s">
        <v>78</v>
      </c>
    </row>
    <row r="63" spans="10:11">
      <c r="J63" s="61">
        <v>27</v>
      </c>
      <c r="K63" s="106" t="s">
        <v>79</v>
      </c>
    </row>
    <row r="64" spans="10:11">
      <c r="J64" s="61">
        <v>28</v>
      </c>
      <c r="K64" s="106" t="s">
        <v>80</v>
      </c>
    </row>
    <row r="65" spans="10:11">
      <c r="J65" s="61">
        <v>29</v>
      </c>
      <c r="K65" s="106" t="s">
        <v>81</v>
      </c>
    </row>
  </sheetData>
  <mergeCells count="13">
    <mergeCell ref="A3:L3"/>
    <mergeCell ref="G25:H25"/>
    <mergeCell ref="C5:E5"/>
    <mergeCell ref="J5:L5"/>
    <mergeCell ref="C6:E6"/>
    <mergeCell ref="J6:L6"/>
    <mergeCell ref="C7:E7"/>
    <mergeCell ref="J7:L7"/>
    <mergeCell ref="C8:E8"/>
    <mergeCell ref="J8:L8"/>
    <mergeCell ref="C9:E9"/>
    <mergeCell ref="I9:L9"/>
    <mergeCell ref="C11:D11"/>
  </mergeCells>
  <phoneticPr fontId="5"/>
  <dataValidations count="1">
    <dataValidation type="list" allowBlank="1" showInputMessage="1" showErrorMessage="1" sqref="C11 WVP983053:WVP983063 WLT983053:WLT983063 WBX983053:WBX983063 VSB983053:VSB983063 VIF983053:VIF983063 UYJ983053:UYJ983063 UON983053:UON983063 UER983053:UER983063 TUV983053:TUV983063 TKZ983053:TKZ983063 TBD983053:TBD983063 SRH983053:SRH983063 SHL983053:SHL983063 RXP983053:RXP983063 RNT983053:RNT983063 RDX983053:RDX983063 QUB983053:QUB983063 QKF983053:QKF983063 QAJ983053:QAJ983063 PQN983053:PQN983063 PGR983053:PGR983063 OWV983053:OWV983063 OMZ983053:OMZ983063 ODD983053:ODD983063 NTH983053:NTH983063 NJL983053:NJL983063 MZP983053:MZP983063 MPT983053:MPT983063 MFX983053:MFX983063 LWB983053:LWB983063 LMF983053:LMF983063 LCJ983053:LCJ983063 KSN983053:KSN983063 KIR983053:KIR983063 JYV983053:JYV983063 JOZ983053:JOZ983063 JFD983053:JFD983063 IVH983053:IVH983063 ILL983053:ILL983063 IBP983053:IBP983063 HRT983053:HRT983063 HHX983053:HHX983063 GYB983053:GYB983063 GOF983053:GOF983063 GEJ983053:GEJ983063 FUN983053:FUN983063 FKR983053:FKR983063 FAV983053:FAV983063 EQZ983053:EQZ983063 EHD983053:EHD983063 DXH983053:DXH983063 DNL983053:DNL983063 DDP983053:DDP983063 CTT983053:CTT983063 CJX983053:CJX983063 CAB983053:CAB983063 BQF983053:BQF983063 BGJ983053:BGJ983063 AWN983053:AWN983063 AMR983053:AMR983063 ACV983053:ACV983063 SZ983053:SZ983063 JD983053:JD983063 H983053:H983063 WVP917517:WVP917527 WLT917517:WLT917527 WBX917517:WBX917527 VSB917517:VSB917527 VIF917517:VIF917527 UYJ917517:UYJ917527 UON917517:UON917527 UER917517:UER917527 TUV917517:TUV917527 TKZ917517:TKZ917527 TBD917517:TBD917527 SRH917517:SRH917527 SHL917517:SHL917527 RXP917517:RXP917527 RNT917517:RNT917527 RDX917517:RDX917527 QUB917517:QUB917527 QKF917517:QKF917527 QAJ917517:QAJ917527 PQN917517:PQN917527 PGR917517:PGR917527 OWV917517:OWV917527 OMZ917517:OMZ917527 ODD917517:ODD917527 NTH917517:NTH917527 NJL917517:NJL917527 MZP917517:MZP917527 MPT917517:MPT917527 MFX917517:MFX917527 LWB917517:LWB917527 LMF917517:LMF917527 LCJ917517:LCJ917527 KSN917517:KSN917527 KIR917517:KIR917527 JYV917517:JYV917527 JOZ917517:JOZ917527 JFD917517:JFD917527 IVH917517:IVH917527 ILL917517:ILL917527 IBP917517:IBP917527 HRT917517:HRT917527 HHX917517:HHX917527 GYB917517:GYB917527 GOF917517:GOF917527 GEJ917517:GEJ917527 FUN917517:FUN917527 FKR917517:FKR917527 FAV917517:FAV917527 EQZ917517:EQZ917527 EHD917517:EHD917527 DXH917517:DXH917527 DNL917517:DNL917527 DDP917517:DDP917527 CTT917517:CTT917527 CJX917517:CJX917527 CAB917517:CAB917527 BQF917517:BQF917527 BGJ917517:BGJ917527 AWN917517:AWN917527 AMR917517:AMR917527 ACV917517:ACV917527 SZ917517:SZ917527 JD917517:JD917527 H917517:H917527 WVP851981:WVP851991 WLT851981:WLT851991 WBX851981:WBX851991 VSB851981:VSB851991 VIF851981:VIF851991 UYJ851981:UYJ851991 UON851981:UON851991 UER851981:UER851991 TUV851981:TUV851991 TKZ851981:TKZ851991 TBD851981:TBD851991 SRH851981:SRH851991 SHL851981:SHL851991 RXP851981:RXP851991 RNT851981:RNT851991 RDX851981:RDX851991 QUB851981:QUB851991 QKF851981:QKF851991 QAJ851981:QAJ851991 PQN851981:PQN851991 PGR851981:PGR851991 OWV851981:OWV851991 OMZ851981:OMZ851991 ODD851981:ODD851991 NTH851981:NTH851991 NJL851981:NJL851991 MZP851981:MZP851991 MPT851981:MPT851991 MFX851981:MFX851991 LWB851981:LWB851991 LMF851981:LMF851991 LCJ851981:LCJ851991 KSN851981:KSN851991 KIR851981:KIR851991 JYV851981:JYV851991 JOZ851981:JOZ851991 JFD851981:JFD851991 IVH851981:IVH851991 ILL851981:ILL851991 IBP851981:IBP851991 HRT851981:HRT851991 HHX851981:HHX851991 GYB851981:GYB851991 GOF851981:GOF851991 GEJ851981:GEJ851991 FUN851981:FUN851991 FKR851981:FKR851991 FAV851981:FAV851991 EQZ851981:EQZ851991 EHD851981:EHD851991 DXH851981:DXH851991 DNL851981:DNL851991 DDP851981:DDP851991 CTT851981:CTT851991 CJX851981:CJX851991 CAB851981:CAB851991 BQF851981:BQF851991 BGJ851981:BGJ851991 AWN851981:AWN851991 AMR851981:AMR851991 ACV851981:ACV851991 SZ851981:SZ851991 JD851981:JD851991 H851981:H851991 WVP786445:WVP786455 WLT786445:WLT786455 WBX786445:WBX786455 VSB786445:VSB786455 VIF786445:VIF786455 UYJ786445:UYJ786455 UON786445:UON786455 UER786445:UER786455 TUV786445:TUV786455 TKZ786445:TKZ786455 TBD786445:TBD786455 SRH786445:SRH786455 SHL786445:SHL786455 RXP786445:RXP786455 RNT786445:RNT786455 RDX786445:RDX786455 QUB786445:QUB786455 QKF786445:QKF786455 QAJ786445:QAJ786455 PQN786445:PQN786455 PGR786445:PGR786455 OWV786445:OWV786455 OMZ786445:OMZ786455 ODD786445:ODD786455 NTH786445:NTH786455 NJL786445:NJL786455 MZP786445:MZP786455 MPT786445:MPT786455 MFX786445:MFX786455 LWB786445:LWB786455 LMF786445:LMF786455 LCJ786445:LCJ786455 KSN786445:KSN786455 KIR786445:KIR786455 JYV786445:JYV786455 JOZ786445:JOZ786455 JFD786445:JFD786455 IVH786445:IVH786455 ILL786445:ILL786455 IBP786445:IBP786455 HRT786445:HRT786455 HHX786445:HHX786455 GYB786445:GYB786455 GOF786445:GOF786455 GEJ786445:GEJ786455 FUN786445:FUN786455 FKR786445:FKR786455 FAV786445:FAV786455 EQZ786445:EQZ786455 EHD786445:EHD786455 DXH786445:DXH786455 DNL786445:DNL786455 DDP786445:DDP786455 CTT786445:CTT786455 CJX786445:CJX786455 CAB786445:CAB786455 BQF786445:BQF786455 BGJ786445:BGJ786455 AWN786445:AWN786455 AMR786445:AMR786455 ACV786445:ACV786455 SZ786445:SZ786455 JD786445:JD786455 H786445:H786455 WVP720909:WVP720919 WLT720909:WLT720919 WBX720909:WBX720919 VSB720909:VSB720919 VIF720909:VIF720919 UYJ720909:UYJ720919 UON720909:UON720919 UER720909:UER720919 TUV720909:TUV720919 TKZ720909:TKZ720919 TBD720909:TBD720919 SRH720909:SRH720919 SHL720909:SHL720919 RXP720909:RXP720919 RNT720909:RNT720919 RDX720909:RDX720919 QUB720909:QUB720919 QKF720909:QKF720919 QAJ720909:QAJ720919 PQN720909:PQN720919 PGR720909:PGR720919 OWV720909:OWV720919 OMZ720909:OMZ720919 ODD720909:ODD720919 NTH720909:NTH720919 NJL720909:NJL720919 MZP720909:MZP720919 MPT720909:MPT720919 MFX720909:MFX720919 LWB720909:LWB720919 LMF720909:LMF720919 LCJ720909:LCJ720919 KSN720909:KSN720919 KIR720909:KIR720919 JYV720909:JYV720919 JOZ720909:JOZ720919 JFD720909:JFD720919 IVH720909:IVH720919 ILL720909:ILL720919 IBP720909:IBP720919 HRT720909:HRT720919 HHX720909:HHX720919 GYB720909:GYB720919 GOF720909:GOF720919 GEJ720909:GEJ720919 FUN720909:FUN720919 FKR720909:FKR720919 FAV720909:FAV720919 EQZ720909:EQZ720919 EHD720909:EHD720919 DXH720909:DXH720919 DNL720909:DNL720919 DDP720909:DDP720919 CTT720909:CTT720919 CJX720909:CJX720919 CAB720909:CAB720919 BQF720909:BQF720919 BGJ720909:BGJ720919 AWN720909:AWN720919 AMR720909:AMR720919 ACV720909:ACV720919 SZ720909:SZ720919 JD720909:JD720919 H720909:H720919 WVP655373:WVP655383 WLT655373:WLT655383 WBX655373:WBX655383 VSB655373:VSB655383 VIF655373:VIF655383 UYJ655373:UYJ655383 UON655373:UON655383 UER655373:UER655383 TUV655373:TUV655383 TKZ655373:TKZ655383 TBD655373:TBD655383 SRH655373:SRH655383 SHL655373:SHL655383 RXP655373:RXP655383 RNT655373:RNT655383 RDX655373:RDX655383 QUB655373:QUB655383 QKF655373:QKF655383 QAJ655373:QAJ655383 PQN655373:PQN655383 PGR655373:PGR655383 OWV655373:OWV655383 OMZ655373:OMZ655383 ODD655373:ODD655383 NTH655373:NTH655383 NJL655373:NJL655383 MZP655373:MZP655383 MPT655373:MPT655383 MFX655373:MFX655383 LWB655373:LWB655383 LMF655373:LMF655383 LCJ655373:LCJ655383 KSN655373:KSN655383 KIR655373:KIR655383 JYV655373:JYV655383 JOZ655373:JOZ655383 JFD655373:JFD655383 IVH655373:IVH655383 ILL655373:ILL655383 IBP655373:IBP655383 HRT655373:HRT655383 HHX655373:HHX655383 GYB655373:GYB655383 GOF655373:GOF655383 GEJ655373:GEJ655383 FUN655373:FUN655383 FKR655373:FKR655383 FAV655373:FAV655383 EQZ655373:EQZ655383 EHD655373:EHD655383 DXH655373:DXH655383 DNL655373:DNL655383 DDP655373:DDP655383 CTT655373:CTT655383 CJX655373:CJX655383 CAB655373:CAB655383 BQF655373:BQF655383 BGJ655373:BGJ655383 AWN655373:AWN655383 AMR655373:AMR655383 ACV655373:ACV655383 SZ655373:SZ655383 JD655373:JD655383 H655373:H655383 WVP589837:WVP589847 WLT589837:WLT589847 WBX589837:WBX589847 VSB589837:VSB589847 VIF589837:VIF589847 UYJ589837:UYJ589847 UON589837:UON589847 UER589837:UER589847 TUV589837:TUV589847 TKZ589837:TKZ589847 TBD589837:TBD589847 SRH589837:SRH589847 SHL589837:SHL589847 RXP589837:RXP589847 RNT589837:RNT589847 RDX589837:RDX589847 QUB589837:QUB589847 QKF589837:QKF589847 QAJ589837:QAJ589847 PQN589837:PQN589847 PGR589837:PGR589847 OWV589837:OWV589847 OMZ589837:OMZ589847 ODD589837:ODD589847 NTH589837:NTH589847 NJL589837:NJL589847 MZP589837:MZP589847 MPT589837:MPT589847 MFX589837:MFX589847 LWB589837:LWB589847 LMF589837:LMF589847 LCJ589837:LCJ589847 KSN589837:KSN589847 KIR589837:KIR589847 JYV589837:JYV589847 JOZ589837:JOZ589847 JFD589837:JFD589847 IVH589837:IVH589847 ILL589837:ILL589847 IBP589837:IBP589847 HRT589837:HRT589847 HHX589837:HHX589847 GYB589837:GYB589847 GOF589837:GOF589847 GEJ589837:GEJ589847 FUN589837:FUN589847 FKR589837:FKR589847 FAV589837:FAV589847 EQZ589837:EQZ589847 EHD589837:EHD589847 DXH589837:DXH589847 DNL589837:DNL589847 DDP589837:DDP589847 CTT589837:CTT589847 CJX589837:CJX589847 CAB589837:CAB589847 BQF589837:BQF589847 BGJ589837:BGJ589847 AWN589837:AWN589847 AMR589837:AMR589847 ACV589837:ACV589847 SZ589837:SZ589847 JD589837:JD589847 H589837:H589847 WVP524301:WVP524311 WLT524301:WLT524311 WBX524301:WBX524311 VSB524301:VSB524311 VIF524301:VIF524311 UYJ524301:UYJ524311 UON524301:UON524311 UER524301:UER524311 TUV524301:TUV524311 TKZ524301:TKZ524311 TBD524301:TBD524311 SRH524301:SRH524311 SHL524301:SHL524311 RXP524301:RXP524311 RNT524301:RNT524311 RDX524301:RDX524311 QUB524301:QUB524311 QKF524301:QKF524311 QAJ524301:QAJ524311 PQN524301:PQN524311 PGR524301:PGR524311 OWV524301:OWV524311 OMZ524301:OMZ524311 ODD524301:ODD524311 NTH524301:NTH524311 NJL524301:NJL524311 MZP524301:MZP524311 MPT524301:MPT524311 MFX524301:MFX524311 LWB524301:LWB524311 LMF524301:LMF524311 LCJ524301:LCJ524311 KSN524301:KSN524311 KIR524301:KIR524311 JYV524301:JYV524311 JOZ524301:JOZ524311 JFD524301:JFD524311 IVH524301:IVH524311 ILL524301:ILL524311 IBP524301:IBP524311 HRT524301:HRT524311 HHX524301:HHX524311 GYB524301:GYB524311 GOF524301:GOF524311 GEJ524301:GEJ524311 FUN524301:FUN524311 FKR524301:FKR524311 FAV524301:FAV524311 EQZ524301:EQZ524311 EHD524301:EHD524311 DXH524301:DXH524311 DNL524301:DNL524311 DDP524301:DDP524311 CTT524301:CTT524311 CJX524301:CJX524311 CAB524301:CAB524311 BQF524301:BQF524311 BGJ524301:BGJ524311 AWN524301:AWN524311 AMR524301:AMR524311 ACV524301:ACV524311 SZ524301:SZ524311 JD524301:JD524311 H524301:H524311 WVP458765:WVP458775 WLT458765:WLT458775 WBX458765:WBX458775 VSB458765:VSB458775 VIF458765:VIF458775 UYJ458765:UYJ458775 UON458765:UON458775 UER458765:UER458775 TUV458765:TUV458775 TKZ458765:TKZ458775 TBD458765:TBD458775 SRH458765:SRH458775 SHL458765:SHL458775 RXP458765:RXP458775 RNT458765:RNT458775 RDX458765:RDX458775 QUB458765:QUB458775 QKF458765:QKF458775 QAJ458765:QAJ458775 PQN458765:PQN458775 PGR458765:PGR458775 OWV458765:OWV458775 OMZ458765:OMZ458775 ODD458765:ODD458775 NTH458765:NTH458775 NJL458765:NJL458775 MZP458765:MZP458775 MPT458765:MPT458775 MFX458765:MFX458775 LWB458765:LWB458775 LMF458765:LMF458775 LCJ458765:LCJ458775 KSN458765:KSN458775 KIR458765:KIR458775 JYV458765:JYV458775 JOZ458765:JOZ458775 JFD458765:JFD458775 IVH458765:IVH458775 ILL458765:ILL458775 IBP458765:IBP458775 HRT458765:HRT458775 HHX458765:HHX458775 GYB458765:GYB458775 GOF458765:GOF458775 GEJ458765:GEJ458775 FUN458765:FUN458775 FKR458765:FKR458775 FAV458765:FAV458775 EQZ458765:EQZ458775 EHD458765:EHD458775 DXH458765:DXH458775 DNL458765:DNL458775 DDP458765:DDP458775 CTT458765:CTT458775 CJX458765:CJX458775 CAB458765:CAB458775 BQF458765:BQF458775 BGJ458765:BGJ458775 AWN458765:AWN458775 AMR458765:AMR458775 ACV458765:ACV458775 SZ458765:SZ458775 JD458765:JD458775 H458765:H458775 WVP393229:WVP393239 WLT393229:WLT393239 WBX393229:WBX393239 VSB393229:VSB393239 VIF393229:VIF393239 UYJ393229:UYJ393239 UON393229:UON393239 UER393229:UER393239 TUV393229:TUV393239 TKZ393229:TKZ393239 TBD393229:TBD393239 SRH393229:SRH393239 SHL393229:SHL393239 RXP393229:RXP393239 RNT393229:RNT393239 RDX393229:RDX393239 QUB393229:QUB393239 QKF393229:QKF393239 QAJ393229:QAJ393239 PQN393229:PQN393239 PGR393229:PGR393239 OWV393229:OWV393239 OMZ393229:OMZ393239 ODD393229:ODD393239 NTH393229:NTH393239 NJL393229:NJL393239 MZP393229:MZP393239 MPT393229:MPT393239 MFX393229:MFX393239 LWB393229:LWB393239 LMF393229:LMF393239 LCJ393229:LCJ393239 KSN393229:KSN393239 KIR393229:KIR393239 JYV393229:JYV393239 JOZ393229:JOZ393239 JFD393229:JFD393239 IVH393229:IVH393239 ILL393229:ILL393239 IBP393229:IBP393239 HRT393229:HRT393239 HHX393229:HHX393239 GYB393229:GYB393239 GOF393229:GOF393239 GEJ393229:GEJ393239 FUN393229:FUN393239 FKR393229:FKR393239 FAV393229:FAV393239 EQZ393229:EQZ393239 EHD393229:EHD393239 DXH393229:DXH393239 DNL393229:DNL393239 DDP393229:DDP393239 CTT393229:CTT393239 CJX393229:CJX393239 CAB393229:CAB393239 BQF393229:BQF393239 BGJ393229:BGJ393239 AWN393229:AWN393239 AMR393229:AMR393239 ACV393229:ACV393239 SZ393229:SZ393239 JD393229:JD393239 H393229:H393239 WVP327693:WVP327703 WLT327693:WLT327703 WBX327693:WBX327703 VSB327693:VSB327703 VIF327693:VIF327703 UYJ327693:UYJ327703 UON327693:UON327703 UER327693:UER327703 TUV327693:TUV327703 TKZ327693:TKZ327703 TBD327693:TBD327703 SRH327693:SRH327703 SHL327693:SHL327703 RXP327693:RXP327703 RNT327693:RNT327703 RDX327693:RDX327703 QUB327693:QUB327703 QKF327693:QKF327703 QAJ327693:QAJ327703 PQN327693:PQN327703 PGR327693:PGR327703 OWV327693:OWV327703 OMZ327693:OMZ327703 ODD327693:ODD327703 NTH327693:NTH327703 NJL327693:NJL327703 MZP327693:MZP327703 MPT327693:MPT327703 MFX327693:MFX327703 LWB327693:LWB327703 LMF327693:LMF327703 LCJ327693:LCJ327703 KSN327693:KSN327703 KIR327693:KIR327703 JYV327693:JYV327703 JOZ327693:JOZ327703 JFD327693:JFD327703 IVH327693:IVH327703 ILL327693:ILL327703 IBP327693:IBP327703 HRT327693:HRT327703 HHX327693:HHX327703 GYB327693:GYB327703 GOF327693:GOF327703 GEJ327693:GEJ327703 FUN327693:FUN327703 FKR327693:FKR327703 FAV327693:FAV327703 EQZ327693:EQZ327703 EHD327693:EHD327703 DXH327693:DXH327703 DNL327693:DNL327703 DDP327693:DDP327703 CTT327693:CTT327703 CJX327693:CJX327703 CAB327693:CAB327703 BQF327693:BQF327703 BGJ327693:BGJ327703 AWN327693:AWN327703 AMR327693:AMR327703 ACV327693:ACV327703 SZ327693:SZ327703 JD327693:JD327703 H327693:H327703 WVP262157:WVP262167 WLT262157:WLT262167 WBX262157:WBX262167 VSB262157:VSB262167 VIF262157:VIF262167 UYJ262157:UYJ262167 UON262157:UON262167 UER262157:UER262167 TUV262157:TUV262167 TKZ262157:TKZ262167 TBD262157:TBD262167 SRH262157:SRH262167 SHL262157:SHL262167 RXP262157:RXP262167 RNT262157:RNT262167 RDX262157:RDX262167 QUB262157:QUB262167 QKF262157:QKF262167 QAJ262157:QAJ262167 PQN262157:PQN262167 PGR262157:PGR262167 OWV262157:OWV262167 OMZ262157:OMZ262167 ODD262157:ODD262167 NTH262157:NTH262167 NJL262157:NJL262167 MZP262157:MZP262167 MPT262157:MPT262167 MFX262157:MFX262167 LWB262157:LWB262167 LMF262157:LMF262167 LCJ262157:LCJ262167 KSN262157:KSN262167 KIR262157:KIR262167 JYV262157:JYV262167 JOZ262157:JOZ262167 JFD262157:JFD262167 IVH262157:IVH262167 ILL262157:ILL262167 IBP262157:IBP262167 HRT262157:HRT262167 HHX262157:HHX262167 GYB262157:GYB262167 GOF262157:GOF262167 GEJ262157:GEJ262167 FUN262157:FUN262167 FKR262157:FKR262167 FAV262157:FAV262167 EQZ262157:EQZ262167 EHD262157:EHD262167 DXH262157:DXH262167 DNL262157:DNL262167 DDP262157:DDP262167 CTT262157:CTT262167 CJX262157:CJX262167 CAB262157:CAB262167 BQF262157:BQF262167 BGJ262157:BGJ262167 AWN262157:AWN262167 AMR262157:AMR262167 ACV262157:ACV262167 SZ262157:SZ262167 JD262157:JD262167 H262157:H262167 WVP196621:WVP196631 WLT196621:WLT196631 WBX196621:WBX196631 VSB196621:VSB196631 VIF196621:VIF196631 UYJ196621:UYJ196631 UON196621:UON196631 UER196621:UER196631 TUV196621:TUV196631 TKZ196621:TKZ196631 TBD196621:TBD196631 SRH196621:SRH196631 SHL196621:SHL196631 RXP196621:RXP196631 RNT196621:RNT196631 RDX196621:RDX196631 QUB196621:QUB196631 QKF196621:QKF196631 QAJ196621:QAJ196631 PQN196621:PQN196631 PGR196621:PGR196631 OWV196621:OWV196631 OMZ196621:OMZ196631 ODD196621:ODD196631 NTH196621:NTH196631 NJL196621:NJL196631 MZP196621:MZP196631 MPT196621:MPT196631 MFX196621:MFX196631 LWB196621:LWB196631 LMF196621:LMF196631 LCJ196621:LCJ196631 KSN196621:KSN196631 KIR196621:KIR196631 JYV196621:JYV196631 JOZ196621:JOZ196631 JFD196621:JFD196631 IVH196621:IVH196631 ILL196621:ILL196631 IBP196621:IBP196631 HRT196621:HRT196631 HHX196621:HHX196631 GYB196621:GYB196631 GOF196621:GOF196631 GEJ196621:GEJ196631 FUN196621:FUN196631 FKR196621:FKR196631 FAV196621:FAV196631 EQZ196621:EQZ196631 EHD196621:EHD196631 DXH196621:DXH196631 DNL196621:DNL196631 DDP196621:DDP196631 CTT196621:CTT196631 CJX196621:CJX196631 CAB196621:CAB196631 BQF196621:BQF196631 BGJ196621:BGJ196631 AWN196621:AWN196631 AMR196621:AMR196631 ACV196621:ACV196631 SZ196621:SZ196631 JD196621:JD196631 H196621:H196631 WVP131085:WVP131095 WLT131085:WLT131095 WBX131085:WBX131095 VSB131085:VSB131095 VIF131085:VIF131095 UYJ131085:UYJ131095 UON131085:UON131095 UER131085:UER131095 TUV131085:TUV131095 TKZ131085:TKZ131095 TBD131085:TBD131095 SRH131085:SRH131095 SHL131085:SHL131095 RXP131085:RXP131095 RNT131085:RNT131095 RDX131085:RDX131095 QUB131085:QUB131095 QKF131085:QKF131095 QAJ131085:QAJ131095 PQN131085:PQN131095 PGR131085:PGR131095 OWV131085:OWV131095 OMZ131085:OMZ131095 ODD131085:ODD131095 NTH131085:NTH131095 NJL131085:NJL131095 MZP131085:MZP131095 MPT131085:MPT131095 MFX131085:MFX131095 LWB131085:LWB131095 LMF131085:LMF131095 LCJ131085:LCJ131095 KSN131085:KSN131095 KIR131085:KIR131095 JYV131085:JYV131095 JOZ131085:JOZ131095 JFD131085:JFD131095 IVH131085:IVH131095 ILL131085:ILL131095 IBP131085:IBP131095 HRT131085:HRT131095 HHX131085:HHX131095 GYB131085:GYB131095 GOF131085:GOF131095 GEJ131085:GEJ131095 FUN131085:FUN131095 FKR131085:FKR131095 FAV131085:FAV131095 EQZ131085:EQZ131095 EHD131085:EHD131095 DXH131085:DXH131095 DNL131085:DNL131095 DDP131085:DDP131095 CTT131085:CTT131095 CJX131085:CJX131095 CAB131085:CAB131095 BQF131085:BQF131095 BGJ131085:BGJ131095 AWN131085:AWN131095 AMR131085:AMR131095 ACV131085:ACV131095 SZ131085:SZ131095 JD131085:JD131095 H131085:H131095 WVP65549:WVP65559 WLT65549:WLT65559 WBX65549:WBX65559 VSB65549:VSB65559 VIF65549:VIF65559 UYJ65549:UYJ65559 UON65549:UON65559 UER65549:UER65559 TUV65549:TUV65559 TKZ65549:TKZ65559 TBD65549:TBD65559 SRH65549:SRH65559 SHL65549:SHL65559 RXP65549:RXP65559 RNT65549:RNT65559 RDX65549:RDX65559 QUB65549:QUB65559 QKF65549:QKF65559 QAJ65549:QAJ65559 PQN65549:PQN65559 PGR65549:PGR65559 OWV65549:OWV65559 OMZ65549:OMZ65559 ODD65549:ODD65559 NTH65549:NTH65559 NJL65549:NJL65559 MZP65549:MZP65559 MPT65549:MPT65559 MFX65549:MFX65559 LWB65549:LWB65559 LMF65549:LMF65559 LCJ65549:LCJ65559 KSN65549:KSN65559 KIR65549:KIR65559 JYV65549:JYV65559 JOZ65549:JOZ65559 JFD65549:JFD65559 IVH65549:IVH65559 ILL65549:ILL65559 IBP65549:IBP65559 HRT65549:HRT65559 HHX65549:HHX65559 GYB65549:GYB65559 GOF65549:GOF65559 GEJ65549:GEJ65559 FUN65549:FUN65559 FKR65549:FKR65559 FAV65549:FAV65559 EQZ65549:EQZ65559 EHD65549:EHD65559 DXH65549:DXH65559 DNL65549:DNL65559 DDP65549:DDP65559 CTT65549:CTT65559 CJX65549:CJX65559 CAB65549:CAB65559 BQF65549:BQF65559 BGJ65549:BGJ65559 AWN65549:AWN65559 AMR65549:AMR65559 ACV65549:ACV65559 SZ65549:SZ65559 JD65549:JD65559 H65549:H65559 WVP14:WVP24 WLT14:WLT24 WBX14:WBX24 VSB14:VSB24 VIF14:VIF24 UYJ14:UYJ24 UON14:UON24 UER14:UER24 TUV14:TUV24 TKZ14:TKZ24 TBD14:TBD24 SRH14:SRH24 SHL14:SHL24 RXP14:RXP24 RNT14:RNT24 RDX14:RDX24 QUB14:QUB24 QKF14:QKF24 QAJ14:QAJ24 PQN14:PQN24 PGR14:PGR24 OWV14:OWV24 OMZ14:OMZ24 ODD14:ODD24 NTH14:NTH24 NJL14:NJL24 MZP14:MZP24 MPT14:MPT24 MFX14:MFX24 LWB14:LWB24 LMF14:LMF24 LCJ14:LCJ24 KSN14:KSN24 KIR14:KIR24 JYV14:JYV24 JOZ14:JOZ24 JFD14:JFD24 IVH14:IVH24 ILL14:ILL24 IBP14:IBP24 HRT14:HRT24 HHX14:HHX24 GYB14:GYB24 GOF14:GOF24 GEJ14:GEJ24 FUN14:FUN24 FKR14:FKR24 FAV14:FAV24 EQZ14:EQZ24 EHD14:EHD24 DXH14:DXH24 DNL14:DNL24 DDP14:DDP24 CTT14:CTT24 CJX14:CJX24 CAB14:CAB24 BQF14:BQF24 BGJ14:BGJ24 AWN14:AWN24 AMR14:AMR24 ACV14:ACV24 SZ14:SZ24 JD14:JD24 H14:H24 WVK983050 WLO983050 WBS983050 VRW983050 VIA983050 UYE983050 UOI983050 UEM983050 TUQ983050 TKU983050 TAY983050 SRC983050 SHG983050 RXK983050 RNO983050 RDS983050 QTW983050 QKA983050 QAE983050 PQI983050 PGM983050 OWQ983050 OMU983050 OCY983050 NTC983050 NJG983050 MZK983050 MPO983050 MFS983050 LVW983050 LMA983050 LCE983050 KSI983050 KIM983050 JYQ983050 JOU983050 JEY983050 IVC983050 ILG983050 IBK983050 HRO983050 HHS983050 GXW983050 GOA983050 GEE983050 FUI983050 FKM983050 FAQ983050 EQU983050 EGY983050 DXC983050 DNG983050 DDK983050 CTO983050 CJS983050 BZW983050 BQA983050 BGE983050 AWI983050 AMM983050 ACQ983050 SU983050 IY983050 C983050 WVK917514 WLO917514 WBS917514 VRW917514 VIA917514 UYE917514 UOI917514 UEM917514 TUQ917514 TKU917514 TAY917514 SRC917514 SHG917514 RXK917514 RNO917514 RDS917514 QTW917514 QKA917514 QAE917514 PQI917514 PGM917514 OWQ917514 OMU917514 OCY917514 NTC917514 NJG917514 MZK917514 MPO917514 MFS917514 LVW917514 LMA917514 LCE917514 KSI917514 KIM917514 JYQ917514 JOU917514 JEY917514 IVC917514 ILG917514 IBK917514 HRO917514 HHS917514 GXW917514 GOA917514 GEE917514 FUI917514 FKM917514 FAQ917514 EQU917514 EGY917514 DXC917514 DNG917514 DDK917514 CTO917514 CJS917514 BZW917514 BQA917514 BGE917514 AWI917514 AMM917514 ACQ917514 SU917514 IY917514 C917514 WVK851978 WLO851978 WBS851978 VRW851978 VIA851978 UYE851978 UOI851978 UEM851978 TUQ851978 TKU851978 TAY851978 SRC851978 SHG851978 RXK851978 RNO851978 RDS851978 QTW851978 QKA851978 QAE851978 PQI851978 PGM851978 OWQ851978 OMU851978 OCY851978 NTC851978 NJG851978 MZK851978 MPO851978 MFS851978 LVW851978 LMA851978 LCE851978 KSI851978 KIM851978 JYQ851978 JOU851978 JEY851978 IVC851978 ILG851978 IBK851978 HRO851978 HHS851978 GXW851978 GOA851978 GEE851978 FUI851978 FKM851978 FAQ851978 EQU851978 EGY851978 DXC851978 DNG851978 DDK851978 CTO851978 CJS851978 BZW851978 BQA851978 BGE851978 AWI851978 AMM851978 ACQ851978 SU851978 IY851978 C851978 WVK786442 WLO786442 WBS786442 VRW786442 VIA786442 UYE786442 UOI786442 UEM786442 TUQ786442 TKU786442 TAY786442 SRC786442 SHG786442 RXK786442 RNO786442 RDS786442 QTW786442 QKA786442 QAE786442 PQI786442 PGM786442 OWQ786442 OMU786442 OCY786442 NTC786442 NJG786442 MZK786442 MPO786442 MFS786442 LVW786442 LMA786442 LCE786442 KSI786442 KIM786442 JYQ786442 JOU786442 JEY786442 IVC786442 ILG786442 IBK786442 HRO786442 HHS786442 GXW786442 GOA786442 GEE786442 FUI786442 FKM786442 FAQ786442 EQU786442 EGY786442 DXC786442 DNG786442 DDK786442 CTO786442 CJS786442 BZW786442 BQA786442 BGE786442 AWI786442 AMM786442 ACQ786442 SU786442 IY786442 C786442 WVK720906 WLO720906 WBS720906 VRW720906 VIA720906 UYE720906 UOI720906 UEM720906 TUQ720906 TKU720906 TAY720906 SRC720906 SHG720906 RXK720906 RNO720906 RDS720906 QTW720906 QKA720906 QAE720906 PQI720906 PGM720906 OWQ720906 OMU720906 OCY720906 NTC720906 NJG720906 MZK720906 MPO720906 MFS720906 LVW720906 LMA720906 LCE720906 KSI720906 KIM720906 JYQ720906 JOU720906 JEY720906 IVC720906 ILG720906 IBK720906 HRO720906 HHS720906 GXW720906 GOA720906 GEE720906 FUI720906 FKM720906 FAQ720906 EQU720906 EGY720906 DXC720906 DNG720906 DDK720906 CTO720906 CJS720906 BZW720906 BQA720906 BGE720906 AWI720906 AMM720906 ACQ720906 SU720906 IY720906 C720906 WVK655370 WLO655370 WBS655370 VRW655370 VIA655370 UYE655370 UOI655370 UEM655370 TUQ655370 TKU655370 TAY655370 SRC655370 SHG655370 RXK655370 RNO655370 RDS655370 QTW655370 QKA655370 QAE655370 PQI655370 PGM655370 OWQ655370 OMU655370 OCY655370 NTC655370 NJG655370 MZK655370 MPO655370 MFS655370 LVW655370 LMA655370 LCE655370 KSI655370 KIM655370 JYQ655370 JOU655370 JEY655370 IVC655370 ILG655370 IBK655370 HRO655370 HHS655370 GXW655370 GOA655370 GEE655370 FUI655370 FKM655370 FAQ655370 EQU655370 EGY655370 DXC655370 DNG655370 DDK655370 CTO655370 CJS655370 BZW655370 BQA655370 BGE655370 AWI655370 AMM655370 ACQ655370 SU655370 IY655370 C655370 WVK589834 WLO589834 WBS589834 VRW589834 VIA589834 UYE589834 UOI589834 UEM589834 TUQ589834 TKU589834 TAY589834 SRC589834 SHG589834 RXK589834 RNO589834 RDS589834 QTW589834 QKA589834 QAE589834 PQI589834 PGM589834 OWQ589834 OMU589834 OCY589834 NTC589834 NJG589834 MZK589834 MPO589834 MFS589834 LVW589834 LMA589834 LCE589834 KSI589834 KIM589834 JYQ589834 JOU589834 JEY589834 IVC589834 ILG589834 IBK589834 HRO589834 HHS589834 GXW589834 GOA589834 GEE589834 FUI589834 FKM589834 FAQ589834 EQU589834 EGY589834 DXC589834 DNG589834 DDK589834 CTO589834 CJS589834 BZW589834 BQA589834 BGE589834 AWI589834 AMM589834 ACQ589834 SU589834 IY589834 C589834 WVK524298 WLO524298 WBS524298 VRW524298 VIA524298 UYE524298 UOI524298 UEM524298 TUQ524298 TKU524298 TAY524298 SRC524298 SHG524298 RXK524298 RNO524298 RDS524298 QTW524298 QKA524298 QAE524298 PQI524298 PGM524298 OWQ524298 OMU524298 OCY524298 NTC524298 NJG524298 MZK524298 MPO524298 MFS524298 LVW524298 LMA524298 LCE524298 KSI524298 KIM524298 JYQ524298 JOU524298 JEY524298 IVC524298 ILG524298 IBK524298 HRO524298 HHS524298 GXW524298 GOA524298 GEE524298 FUI524298 FKM524298 FAQ524298 EQU524298 EGY524298 DXC524298 DNG524298 DDK524298 CTO524298 CJS524298 BZW524298 BQA524298 BGE524298 AWI524298 AMM524298 ACQ524298 SU524298 IY524298 C524298 WVK458762 WLO458762 WBS458762 VRW458762 VIA458762 UYE458762 UOI458762 UEM458762 TUQ458762 TKU458762 TAY458762 SRC458762 SHG458762 RXK458762 RNO458762 RDS458762 QTW458762 QKA458762 QAE458762 PQI458762 PGM458762 OWQ458762 OMU458762 OCY458762 NTC458762 NJG458762 MZK458762 MPO458762 MFS458762 LVW458762 LMA458762 LCE458762 KSI458762 KIM458762 JYQ458762 JOU458762 JEY458762 IVC458762 ILG458762 IBK458762 HRO458762 HHS458762 GXW458762 GOA458762 GEE458762 FUI458762 FKM458762 FAQ458762 EQU458762 EGY458762 DXC458762 DNG458762 DDK458762 CTO458762 CJS458762 BZW458762 BQA458762 BGE458762 AWI458762 AMM458762 ACQ458762 SU458762 IY458762 C458762 WVK393226 WLO393226 WBS393226 VRW393226 VIA393226 UYE393226 UOI393226 UEM393226 TUQ393226 TKU393226 TAY393226 SRC393226 SHG393226 RXK393226 RNO393226 RDS393226 QTW393226 QKA393226 QAE393226 PQI393226 PGM393226 OWQ393226 OMU393226 OCY393226 NTC393226 NJG393226 MZK393226 MPO393226 MFS393226 LVW393226 LMA393226 LCE393226 KSI393226 KIM393226 JYQ393226 JOU393226 JEY393226 IVC393226 ILG393226 IBK393226 HRO393226 HHS393226 GXW393226 GOA393226 GEE393226 FUI393226 FKM393226 FAQ393226 EQU393226 EGY393226 DXC393226 DNG393226 DDK393226 CTO393226 CJS393226 BZW393226 BQA393226 BGE393226 AWI393226 AMM393226 ACQ393226 SU393226 IY393226 C393226 WVK327690 WLO327690 WBS327690 VRW327690 VIA327690 UYE327690 UOI327690 UEM327690 TUQ327690 TKU327690 TAY327690 SRC327690 SHG327690 RXK327690 RNO327690 RDS327690 QTW327690 QKA327690 QAE327690 PQI327690 PGM327690 OWQ327690 OMU327690 OCY327690 NTC327690 NJG327690 MZK327690 MPO327690 MFS327690 LVW327690 LMA327690 LCE327690 KSI327690 KIM327690 JYQ327690 JOU327690 JEY327690 IVC327690 ILG327690 IBK327690 HRO327690 HHS327690 GXW327690 GOA327690 GEE327690 FUI327690 FKM327690 FAQ327690 EQU327690 EGY327690 DXC327690 DNG327690 DDK327690 CTO327690 CJS327690 BZW327690 BQA327690 BGE327690 AWI327690 AMM327690 ACQ327690 SU327690 IY327690 C327690 WVK262154 WLO262154 WBS262154 VRW262154 VIA262154 UYE262154 UOI262154 UEM262154 TUQ262154 TKU262154 TAY262154 SRC262154 SHG262154 RXK262154 RNO262154 RDS262154 QTW262154 QKA262154 QAE262154 PQI262154 PGM262154 OWQ262154 OMU262154 OCY262154 NTC262154 NJG262154 MZK262154 MPO262154 MFS262154 LVW262154 LMA262154 LCE262154 KSI262154 KIM262154 JYQ262154 JOU262154 JEY262154 IVC262154 ILG262154 IBK262154 HRO262154 HHS262154 GXW262154 GOA262154 GEE262154 FUI262154 FKM262154 FAQ262154 EQU262154 EGY262154 DXC262154 DNG262154 DDK262154 CTO262154 CJS262154 BZW262154 BQA262154 BGE262154 AWI262154 AMM262154 ACQ262154 SU262154 IY262154 C262154 WVK196618 WLO196618 WBS196618 VRW196618 VIA196618 UYE196618 UOI196618 UEM196618 TUQ196618 TKU196618 TAY196618 SRC196618 SHG196618 RXK196618 RNO196618 RDS196618 QTW196618 QKA196618 QAE196618 PQI196618 PGM196618 OWQ196618 OMU196618 OCY196618 NTC196618 NJG196618 MZK196618 MPO196618 MFS196618 LVW196618 LMA196618 LCE196618 KSI196618 KIM196618 JYQ196618 JOU196618 JEY196618 IVC196618 ILG196618 IBK196618 HRO196618 HHS196618 GXW196618 GOA196618 GEE196618 FUI196618 FKM196618 FAQ196618 EQU196618 EGY196618 DXC196618 DNG196618 DDK196618 CTO196618 CJS196618 BZW196618 BQA196618 BGE196618 AWI196618 AMM196618 ACQ196618 SU196618 IY196618 C196618 WVK131082 WLO131082 WBS131082 VRW131082 VIA131082 UYE131082 UOI131082 UEM131082 TUQ131082 TKU131082 TAY131082 SRC131082 SHG131082 RXK131082 RNO131082 RDS131082 QTW131082 QKA131082 QAE131082 PQI131082 PGM131082 OWQ131082 OMU131082 OCY131082 NTC131082 NJG131082 MZK131082 MPO131082 MFS131082 LVW131082 LMA131082 LCE131082 KSI131082 KIM131082 JYQ131082 JOU131082 JEY131082 IVC131082 ILG131082 IBK131082 HRO131082 HHS131082 GXW131082 GOA131082 GEE131082 FUI131082 FKM131082 FAQ131082 EQU131082 EGY131082 DXC131082 DNG131082 DDK131082 CTO131082 CJS131082 BZW131082 BQA131082 BGE131082 AWI131082 AMM131082 ACQ131082 SU131082 IY131082 C131082 WVK65546 WLO65546 WBS65546 VRW65546 VIA65546 UYE65546 UOI65546 UEM65546 TUQ65546 TKU65546 TAY65546 SRC65546 SHG65546 RXK65546 RNO65546 RDS65546 QTW65546 QKA65546 QAE65546 PQI65546 PGM65546 OWQ65546 OMU65546 OCY65546 NTC65546 NJG65546 MZK65546 MPO65546 MFS65546 LVW65546 LMA65546 LCE65546 KSI65546 KIM65546 JYQ65546 JOU65546 JEY65546 IVC65546 ILG65546 IBK65546 HRO65546 HHS65546 GXW65546 GOA65546 GEE65546 FUI65546 FKM65546 FAQ65546 EQU65546 EGY65546 DXC65546 DNG65546 DDK65546 CTO65546 CJS65546 BZW65546 BQA65546 BGE65546 AWI65546 AMM65546 ACQ65546 SU65546 IY65546 C65546 WVK11 WLO11 WBS11 VRW11 VIA11 UYE11 UOI11 UEM11 TUQ11 TKU11 TAY11 SRC11 SHG11 RXK11 RNO11 RDS11 QTW11 QKA11 QAE11 PQI11 PGM11 OWQ11 OMU11 OCY11 NTC11 NJG11 MZK11 MPO11 MFS11 LVW11 LMA11 LCE11 KSI11 KIM11 JYQ11 JOU11 JEY11 IVC11 ILG11 IBK11 HRO11 HHS11 GXW11 GOA11 GEE11 FUI11 FKM11 FAQ11 EQU11 EGY11 DXC11 DNG11 DDK11 CTO11 CJS11 BZW11 BQA11 BGE11 AWI11 AMM11 ACQ11 SU11 IY11" xr:uid="{00000000-0002-0000-0200-000000000000}">
      <formula1>$K$37:$K$65</formula1>
    </dataValidation>
  </dataValidations>
  <printOptions horizontalCentered="1" verticalCentered="1"/>
  <pageMargins left="0.59055118110236227" right="0.59055118110236227" top="0.39370078740157483" bottom="0.39370078740157483" header="0.31496062992125984" footer="0.31496062992125984"/>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I57"/>
  <sheetViews>
    <sheetView view="pageBreakPreview" zoomScaleNormal="100" zoomScaleSheetLayoutView="100" workbookViewId="0">
      <selection activeCell="AA8" sqref="AA8"/>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312</v>
      </c>
    </row>
    <row r="2" spans="1:35" ht="7.5" customHeight="1"/>
    <row r="3" spans="1:35" ht="15" customHeight="1">
      <c r="A3" s="491" t="s">
        <v>82</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row>
    <row r="4" spans="1:35" ht="7.5" customHeight="1"/>
    <row r="5" spans="1:35" ht="15" customHeight="1">
      <c r="B5" s="504" t="s">
        <v>83</v>
      </c>
      <c r="C5" s="504"/>
      <c r="D5" s="504"/>
      <c r="E5" s="504"/>
      <c r="F5" s="505">
        <f>別記様式第0号!G27</f>
        <v>0</v>
      </c>
      <c r="G5" s="505"/>
      <c r="H5" s="505"/>
      <c r="I5" s="505"/>
      <c r="J5" s="505"/>
      <c r="K5" s="505"/>
      <c r="L5" s="505"/>
      <c r="M5" s="505"/>
      <c r="N5" s="505"/>
      <c r="O5" s="505"/>
      <c r="P5" s="505"/>
      <c r="Q5" s="505"/>
      <c r="R5" s="505"/>
      <c r="S5" s="505"/>
    </row>
    <row r="6" spans="1:35" ht="15" customHeight="1">
      <c r="B6" s="506" t="s">
        <v>84</v>
      </c>
      <c r="C6" s="506"/>
      <c r="D6" s="506"/>
      <c r="E6" s="506"/>
      <c r="F6" s="507">
        <f>別記様式第0号!G30</f>
        <v>0</v>
      </c>
      <c r="G6" s="507"/>
      <c r="H6" s="507"/>
      <c r="I6" s="507"/>
      <c r="J6" s="507"/>
      <c r="K6" s="507"/>
      <c r="L6" s="507"/>
      <c r="M6" s="507"/>
      <c r="N6" s="507"/>
      <c r="O6" s="507"/>
      <c r="P6" s="507"/>
      <c r="Q6" s="507"/>
      <c r="R6" s="507"/>
      <c r="S6" s="507"/>
    </row>
    <row r="7" spans="1:35" ht="15" customHeight="1">
      <c r="B7" s="506" t="s">
        <v>85</v>
      </c>
      <c r="C7" s="506"/>
      <c r="D7" s="506"/>
      <c r="E7" s="506"/>
      <c r="F7" s="507">
        <f>別記様式第0号!G33</f>
        <v>0</v>
      </c>
      <c r="G7" s="507"/>
      <c r="H7" s="507"/>
      <c r="I7" s="507"/>
      <c r="J7" s="507"/>
      <c r="K7" s="507"/>
      <c r="L7" s="507"/>
      <c r="M7" s="507"/>
      <c r="N7" s="507"/>
      <c r="O7" s="507"/>
      <c r="P7" s="507"/>
      <c r="Q7" s="507"/>
      <c r="R7" s="507"/>
      <c r="S7" s="507"/>
    </row>
    <row r="8" spans="1:35" ht="15" customHeight="1">
      <c r="B8" s="506" t="s">
        <v>86</v>
      </c>
      <c r="C8" s="506"/>
      <c r="D8" s="506"/>
      <c r="E8" s="506"/>
      <c r="F8" s="507">
        <f>別記様式第0号!G36</f>
        <v>0</v>
      </c>
      <c r="G8" s="507"/>
      <c r="H8" s="507"/>
      <c r="I8" s="507"/>
      <c r="J8" s="507"/>
      <c r="K8" s="507"/>
      <c r="L8" s="507"/>
      <c r="M8" s="507"/>
      <c r="N8" s="507"/>
      <c r="O8" s="507"/>
      <c r="P8" s="507"/>
      <c r="Q8" s="507"/>
      <c r="R8" s="507"/>
      <c r="S8" s="507"/>
    </row>
    <row r="9" spans="1:35" ht="15" customHeight="1">
      <c r="B9" s="506" t="s">
        <v>87</v>
      </c>
      <c r="C9" s="506"/>
      <c r="D9" s="506"/>
      <c r="E9" s="506"/>
      <c r="F9" s="507">
        <f>別記様式第0号!G39</f>
        <v>0</v>
      </c>
      <c r="G9" s="507"/>
      <c r="H9" s="507"/>
      <c r="I9" s="507"/>
      <c r="J9" s="507"/>
      <c r="K9" s="507"/>
      <c r="L9" s="507"/>
      <c r="M9" s="507"/>
      <c r="N9" s="507"/>
      <c r="O9" s="507"/>
      <c r="P9" s="507"/>
      <c r="Q9" s="507"/>
      <c r="R9" s="507"/>
      <c r="S9" s="50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8" t="s">
        <v>88</v>
      </c>
      <c r="Q11" s="508"/>
      <c r="R11" s="508"/>
      <c r="S11" s="508"/>
      <c r="T11" s="508"/>
      <c r="U11" s="508"/>
      <c r="V11" s="503">
        <f>別記様式第0号!H11</f>
        <v>0</v>
      </c>
      <c r="W11" s="503"/>
      <c r="X11" s="503"/>
      <c r="Y11" s="503"/>
      <c r="Z11" s="503"/>
      <c r="AA11" s="503"/>
      <c r="AB11" s="503"/>
      <c r="AC11" s="503"/>
      <c r="AD11" s="503"/>
      <c r="AE11" s="503"/>
      <c r="AF11" s="503"/>
      <c r="AG11" s="503"/>
      <c r="AH11" s="503"/>
      <c r="AI11" s="503"/>
    </row>
    <row r="12" spans="1:35" ht="11.25" customHeight="1"/>
    <row r="13" spans="1:35" ht="15" customHeight="1">
      <c r="A13" s="494" t="s">
        <v>89</v>
      </c>
      <c r="B13" s="494"/>
      <c r="C13" s="501" t="s">
        <v>35</v>
      </c>
      <c r="D13" s="501"/>
      <c r="E13" s="501"/>
      <c r="F13" s="501"/>
      <c r="G13" s="501"/>
      <c r="H13" s="501"/>
      <c r="I13" s="501"/>
      <c r="J13" s="501"/>
      <c r="K13" s="501"/>
      <c r="L13" s="501"/>
      <c r="M13" s="501"/>
      <c r="N13" s="501"/>
      <c r="O13" s="501"/>
      <c r="P13" s="501"/>
      <c r="Q13" s="501"/>
      <c r="R13" s="501"/>
      <c r="S13" s="501"/>
      <c r="T13" s="501"/>
      <c r="U13" s="501"/>
      <c r="V13" s="501"/>
      <c r="W13" s="501"/>
      <c r="X13" s="501"/>
      <c r="Y13" s="501"/>
      <c r="Z13" s="501"/>
      <c r="AA13" s="501"/>
      <c r="AB13" s="501"/>
      <c r="AC13" s="501"/>
      <c r="AD13" s="501"/>
      <c r="AE13" s="501"/>
      <c r="AF13" s="501"/>
      <c r="AG13" s="501"/>
      <c r="AH13" s="501"/>
      <c r="AI13" s="501"/>
    </row>
    <row r="14" spans="1:35" ht="15" customHeight="1">
      <c r="A14" s="494"/>
      <c r="B14" s="494"/>
      <c r="C14" s="501"/>
      <c r="D14" s="501"/>
      <c r="E14" s="501"/>
      <c r="F14" s="501"/>
      <c r="G14" s="501"/>
      <c r="H14" s="501"/>
      <c r="I14" s="501"/>
      <c r="J14" s="501"/>
      <c r="K14" s="501"/>
      <c r="L14" s="501"/>
      <c r="M14" s="501"/>
      <c r="N14" s="501"/>
      <c r="O14" s="501"/>
      <c r="P14" s="501"/>
      <c r="Q14" s="501"/>
      <c r="R14" s="501"/>
      <c r="S14" s="501"/>
      <c r="T14" s="501"/>
      <c r="U14" s="501"/>
      <c r="V14" s="501"/>
      <c r="W14" s="501"/>
      <c r="X14" s="501"/>
      <c r="Y14" s="501"/>
      <c r="Z14" s="501"/>
      <c r="AA14" s="501"/>
      <c r="AB14" s="501"/>
      <c r="AC14" s="501"/>
      <c r="AD14" s="501"/>
      <c r="AE14" s="501"/>
      <c r="AF14" s="501"/>
      <c r="AG14" s="501"/>
      <c r="AH14" s="501"/>
      <c r="AI14" s="501"/>
    </row>
    <row r="15" spans="1:35" ht="15" customHeight="1">
      <c r="A15" s="494"/>
      <c r="B15" s="494"/>
      <c r="C15" s="501" t="s">
        <v>90</v>
      </c>
      <c r="D15" s="501"/>
      <c r="E15" s="501"/>
      <c r="F15" s="501"/>
      <c r="G15" s="501"/>
      <c r="H15" s="501"/>
      <c r="I15" s="501"/>
      <c r="J15" s="501"/>
      <c r="K15" s="501"/>
      <c r="L15" s="501"/>
      <c r="M15" s="501"/>
      <c r="N15" s="501"/>
      <c r="O15" s="501"/>
      <c r="P15" s="501"/>
      <c r="Q15" s="501"/>
      <c r="R15" s="501"/>
      <c r="S15" s="501"/>
      <c r="T15" s="501"/>
      <c r="U15" s="501"/>
      <c r="V15" s="501"/>
      <c r="W15" s="501"/>
      <c r="X15" s="501"/>
      <c r="Y15" s="501"/>
      <c r="Z15" s="501"/>
      <c r="AA15" s="501"/>
      <c r="AB15" s="501"/>
      <c r="AC15" s="501"/>
      <c r="AD15" s="501"/>
      <c r="AE15" s="501"/>
      <c r="AF15" s="501"/>
      <c r="AG15" s="501"/>
      <c r="AH15" s="501"/>
      <c r="AI15" s="501"/>
    </row>
    <row r="16" spans="1:35" ht="15" customHeight="1">
      <c r="A16" s="494"/>
      <c r="B16" s="494"/>
      <c r="C16" s="501"/>
      <c r="D16" s="501"/>
      <c r="E16" s="501"/>
      <c r="F16" s="501"/>
      <c r="G16" s="501"/>
      <c r="H16" s="501"/>
      <c r="I16" s="501"/>
      <c r="J16" s="501"/>
      <c r="K16" s="501"/>
      <c r="L16" s="501"/>
      <c r="M16" s="501"/>
      <c r="N16" s="501"/>
      <c r="O16" s="501"/>
      <c r="P16" s="501"/>
      <c r="Q16" s="501"/>
      <c r="R16" s="501"/>
      <c r="S16" s="501"/>
      <c r="T16" s="501"/>
      <c r="U16" s="501"/>
      <c r="V16" s="501"/>
      <c r="W16" s="501"/>
      <c r="X16" s="501"/>
      <c r="Y16" s="501"/>
      <c r="Z16" s="501"/>
      <c r="AA16" s="501"/>
      <c r="AB16" s="501"/>
      <c r="AC16" s="501"/>
      <c r="AD16" s="501"/>
      <c r="AE16" s="501"/>
      <c r="AF16" s="501"/>
      <c r="AG16" s="501"/>
      <c r="AH16" s="501"/>
      <c r="AI16" s="501"/>
    </row>
    <row r="17" spans="1:35" ht="15" customHeight="1">
      <c r="A17" s="494"/>
      <c r="B17" s="494"/>
      <c r="C17" s="501" t="s">
        <v>91</v>
      </c>
      <c r="D17" s="501"/>
      <c r="E17" s="501"/>
      <c r="F17" s="501"/>
      <c r="G17" s="501"/>
      <c r="H17" s="501"/>
      <c r="I17" s="501"/>
      <c r="J17" s="501"/>
      <c r="K17" s="501"/>
      <c r="L17" s="501"/>
      <c r="M17" s="501"/>
      <c r="N17" s="501"/>
      <c r="O17" s="501"/>
      <c r="P17" s="501"/>
      <c r="Q17" s="501"/>
      <c r="R17" s="501"/>
      <c r="S17" s="501"/>
      <c r="T17" s="501"/>
      <c r="U17" s="501"/>
      <c r="V17" s="501"/>
      <c r="W17" s="501"/>
      <c r="X17" s="501"/>
      <c r="Y17" s="501"/>
      <c r="Z17" s="501"/>
      <c r="AA17" s="501"/>
      <c r="AB17" s="501"/>
      <c r="AC17" s="501"/>
      <c r="AD17" s="501"/>
      <c r="AE17" s="501"/>
      <c r="AF17" s="501"/>
      <c r="AG17" s="501"/>
      <c r="AH17" s="501"/>
      <c r="AI17" s="501"/>
    </row>
    <row r="18" spans="1:35" ht="15" customHeight="1">
      <c r="A18" s="494"/>
      <c r="B18" s="494"/>
      <c r="C18" s="501"/>
      <c r="D18" s="501"/>
      <c r="E18" s="501"/>
      <c r="F18" s="501"/>
      <c r="G18" s="501"/>
      <c r="H18" s="501"/>
      <c r="I18" s="501"/>
      <c r="J18" s="501"/>
      <c r="K18" s="501"/>
      <c r="L18" s="501"/>
      <c r="M18" s="501"/>
      <c r="N18" s="501"/>
      <c r="O18" s="501"/>
      <c r="P18" s="501"/>
      <c r="Q18" s="501"/>
      <c r="R18" s="501"/>
      <c r="S18" s="501"/>
      <c r="T18" s="501"/>
      <c r="U18" s="501"/>
      <c r="V18" s="501"/>
      <c r="W18" s="501"/>
      <c r="X18" s="501"/>
      <c r="Y18" s="501"/>
      <c r="Z18" s="501"/>
      <c r="AA18" s="501"/>
      <c r="AB18" s="501"/>
      <c r="AC18" s="501"/>
      <c r="AD18" s="501"/>
      <c r="AE18" s="501"/>
      <c r="AF18" s="501"/>
      <c r="AG18" s="501"/>
      <c r="AH18" s="501"/>
      <c r="AI18" s="501"/>
    </row>
    <row r="19" spans="1:35" ht="15" customHeight="1">
      <c r="A19" s="494"/>
      <c r="B19" s="494"/>
      <c r="C19" s="501" t="s">
        <v>92</v>
      </c>
      <c r="D19" s="501"/>
      <c r="E19" s="501"/>
      <c r="F19" s="501"/>
      <c r="G19" s="501"/>
      <c r="H19" s="501" t="s">
        <v>93</v>
      </c>
      <c r="I19" s="501"/>
      <c r="J19" s="501"/>
      <c r="K19" s="501"/>
      <c r="L19" s="501"/>
      <c r="M19" s="501"/>
      <c r="N19" s="501"/>
      <c r="O19" s="501"/>
      <c r="P19" s="501"/>
      <c r="Q19" s="501"/>
      <c r="R19" s="501"/>
      <c r="S19" s="501"/>
      <c r="T19" s="501"/>
      <c r="U19" s="501"/>
      <c r="V19" s="501"/>
      <c r="W19" s="501"/>
      <c r="X19" s="501"/>
      <c r="Y19" s="501"/>
      <c r="Z19" s="501"/>
      <c r="AA19" s="501"/>
      <c r="AB19" s="501"/>
      <c r="AC19" s="501"/>
      <c r="AD19" s="501"/>
      <c r="AE19" s="501"/>
      <c r="AF19" s="501"/>
      <c r="AG19" s="501"/>
      <c r="AH19" s="501"/>
      <c r="AI19" s="501"/>
    </row>
    <row r="20" spans="1:35" ht="15" customHeight="1">
      <c r="A20" s="494"/>
      <c r="B20" s="494"/>
      <c r="C20" s="501"/>
      <c r="D20" s="501"/>
      <c r="E20" s="501"/>
      <c r="F20" s="501"/>
      <c r="G20" s="501"/>
      <c r="H20" s="501"/>
      <c r="I20" s="501"/>
      <c r="J20" s="501"/>
      <c r="K20" s="501"/>
      <c r="L20" s="501"/>
      <c r="M20" s="501"/>
      <c r="N20" s="501"/>
      <c r="O20" s="501"/>
      <c r="P20" s="501"/>
      <c r="Q20" s="501"/>
      <c r="R20" s="501"/>
      <c r="S20" s="501"/>
      <c r="T20" s="501"/>
      <c r="U20" s="501"/>
      <c r="V20" s="501"/>
      <c r="W20" s="501"/>
      <c r="X20" s="501"/>
      <c r="Y20" s="501"/>
      <c r="Z20" s="501"/>
      <c r="AA20" s="501"/>
      <c r="AB20" s="501"/>
      <c r="AC20" s="501"/>
      <c r="AD20" s="501"/>
      <c r="AE20" s="501"/>
      <c r="AF20" s="501"/>
      <c r="AG20" s="501"/>
      <c r="AH20" s="501"/>
      <c r="AI20" s="501"/>
    </row>
    <row r="21" spans="1:35" ht="15" customHeight="1">
      <c r="A21" s="494"/>
      <c r="B21" s="494"/>
      <c r="C21" s="501" t="s">
        <v>94</v>
      </c>
      <c r="D21" s="501"/>
      <c r="E21" s="501"/>
      <c r="F21" s="501"/>
      <c r="G21" s="501"/>
      <c r="H21" s="501" t="s">
        <v>95</v>
      </c>
      <c r="I21" s="501"/>
      <c r="J21" s="501"/>
      <c r="K21" s="501"/>
      <c r="L21" s="501"/>
      <c r="M21" s="501"/>
      <c r="N21" s="501"/>
      <c r="O21" s="501"/>
      <c r="P21" s="501"/>
      <c r="Q21" s="501"/>
      <c r="R21" s="501"/>
      <c r="S21" s="501"/>
      <c r="T21" s="501"/>
      <c r="U21" s="501"/>
      <c r="V21" s="501"/>
      <c r="W21" s="501"/>
      <c r="X21" s="501"/>
      <c r="Y21" s="501"/>
      <c r="Z21" s="501"/>
      <c r="AA21" s="501"/>
      <c r="AB21" s="501"/>
      <c r="AC21" s="501"/>
      <c r="AD21" s="501"/>
      <c r="AE21" s="501"/>
      <c r="AF21" s="501"/>
      <c r="AG21" s="501"/>
      <c r="AH21" s="501"/>
      <c r="AI21" s="501"/>
    </row>
    <row r="22" spans="1:35" ht="15" customHeight="1">
      <c r="A22" s="494"/>
      <c r="B22" s="494"/>
      <c r="C22" s="501"/>
      <c r="D22" s="501"/>
      <c r="E22" s="501"/>
      <c r="F22" s="501"/>
      <c r="G22" s="501"/>
      <c r="H22" s="501"/>
      <c r="I22" s="501"/>
      <c r="J22" s="501"/>
      <c r="K22" s="501"/>
      <c r="L22" s="501"/>
      <c r="M22" s="501"/>
      <c r="N22" s="501"/>
      <c r="O22" s="501"/>
      <c r="P22" s="501"/>
      <c r="Q22" s="501"/>
      <c r="R22" s="501"/>
      <c r="S22" s="501"/>
      <c r="T22" s="501"/>
      <c r="U22" s="501"/>
      <c r="V22" s="501"/>
      <c r="W22" s="501"/>
      <c r="X22" s="501"/>
      <c r="Y22" s="501"/>
      <c r="Z22" s="501"/>
      <c r="AA22" s="501"/>
      <c r="AB22" s="501"/>
      <c r="AC22" s="501"/>
      <c r="AD22" s="501"/>
      <c r="AE22" s="501"/>
      <c r="AF22" s="501"/>
      <c r="AG22" s="501"/>
      <c r="AH22" s="501"/>
      <c r="AI22" s="501"/>
    </row>
    <row r="23" spans="1:35" ht="15" customHeight="1">
      <c r="A23" s="494"/>
      <c r="B23" s="494"/>
      <c r="C23" s="501" t="s">
        <v>43</v>
      </c>
      <c r="D23" s="501"/>
      <c r="E23" s="501"/>
      <c r="F23" s="501"/>
      <c r="G23" s="501"/>
      <c r="H23" s="501"/>
      <c r="I23" s="501"/>
      <c r="J23" s="501"/>
      <c r="K23" s="501"/>
      <c r="L23" s="501"/>
      <c r="M23" s="501"/>
      <c r="N23" s="501"/>
      <c r="O23" s="501"/>
      <c r="P23" s="501"/>
      <c r="Q23" s="501"/>
      <c r="R23" s="501"/>
      <c r="S23" s="501"/>
      <c r="T23" s="501"/>
      <c r="U23" s="501"/>
      <c r="V23" s="501"/>
      <c r="W23" s="501"/>
      <c r="X23" s="501"/>
      <c r="Y23" s="501"/>
      <c r="Z23" s="501"/>
      <c r="AA23" s="501"/>
      <c r="AB23" s="501"/>
      <c r="AC23" s="501"/>
      <c r="AD23" s="501"/>
      <c r="AE23" s="501"/>
      <c r="AF23" s="501"/>
      <c r="AG23" s="501"/>
      <c r="AH23" s="501"/>
      <c r="AI23" s="501"/>
    </row>
    <row r="24" spans="1:35" ht="15" customHeight="1">
      <c r="A24" s="494"/>
      <c r="B24" s="494"/>
      <c r="C24" s="501"/>
      <c r="D24" s="501"/>
      <c r="E24" s="501"/>
      <c r="F24" s="501"/>
      <c r="G24" s="501"/>
      <c r="H24" s="501"/>
      <c r="I24" s="501"/>
      <c r="J24" s="501"/>
      <c r="K24" s="501"/>
      <c r="L24" s="501"/>
      <c r="M24" s="501"/>
      <c r="N24" s="501"/>
      <c r="O24" s="501"/>
      <c r="P24" s="501"/>
      <c r="Q24" s="501"/>
      <c r="R24" s="501"/>
      <c r="S24" s="501"/>
      <c r="T24" s="501"/>
      <c r="U24" s="501"/>
      <c r="V24" s="501"/>
      <c r="W24" s="501"/>
      <c r="X24" s="501"/>
      <c r="Y24" s="501"/>
      <c r="Z24" s="501"/>
      <c r="AA24" s="501"/>
      <c r="AB24" s="501"/>
      <c r="AC24" s="501"/>
      <c r="AD24" s="501"/>
      <c r="AE24" s="501"/>
      <c r="AF24" s="501"/>
      <c r="AG24" s="501"/>
      <c r="AH24" s="501"/>
      <c r="AI24" s="501"/>
    </row>
    <row r="25" spans="1:35" ht="15" customHeight="1">
      <c r="A25" s="494"/>
      <c r="B25" s="494"/>
      <c r="C25" s="501" t="s">
        <v>96</v>
      </c>
      <c r="D25" s="501"/>
      <c r="E25" s="501"/>
      <c r="F25" s="501"/>
      <c r="G25" s="501"/>
      <c r="H25" s="502"/>
      <c r="I25" s="502"/>
      <c r="J25" s="502"/>
      <c r="K25" s="502"/>
      <c r="L25" s="502"/>
      <c r="M25" s="502"/>
      <c r="N25" s="502"/>
      <c r="O25" s="502"/>
      <c r="P25" s="502"/>
      <c r="Q25" s="502"/>
      <c r="R25" s="502"/>
      <c r="S25" s="502"/>
      <c r="T25" s="502"/>
      <c r="U25" s="502"/>
      <c r="V25" s="502"/>
      <c r="W25" s="502"/>
      <c r="X25" s="502"/>
      <c r="Y25" s="502"/>
      <c r="Z25" s="502"/>
      <c r="AA25" s="502"/>
      <c r="AB25" s="502"/>
      <c r="AC25" s="502"/>
      <c r="AD25" s="502"/>
      <c r="AE25" s="502"/>
      <c r="AF25" s="502"/>
      <c r="AG25" s="502"/>
      <c r="AH25" s="502"/>
      <c r="AI25" s="502"/>
    </row>
    <row r="26" spans="1:35" ht="15" customHeight="1">
      <c r="A26" s="494"/>
      <c r="B26" s="494"/>
      <c r="C26" s="501"/>
      <c r="D26" s="501"/>
      <c r="E26" s="501"/>
      <c r="F26" s="501"/>
      <c r="G26" s="501"/>
      <c r="H26" s="492" t="s">
        <v>322</v>
      </c>
      <c r="I26" s="492"/>
      <c r="J26" s="492"/>
      <c r="K26" s="492"/>
      <c r="L26" s="492"/>
      <c r="M26" s="492"/>
      <c r="N26" s="492"/>
      <c r="O26" s="492"/>
      <c r="P26" s="492"/>
      <c r="Q26" s="492"/>
      <c r="R26" s="492"/>
      <c r="S26" s="492"/>
      <c r="T26" s="492"/>
      <c r="U26" s="492"/>
      <c r="V26" s="492"/>
      <c r="W26" s="492"/>
      <c r="X26" s="492"/>
      <c r="Y26" s="492"/>
      <c r="Z26" s="492"/>
      <c r="AA26" s="492"/>
      <c r="AB26" s="492"/>
      <c r="AC26" s="492"/>
      <c r="AD26" s="492"/>
      <c r="AE26" s="492"/>
      <c r="AF26" s="492"/>
      <c r="AG26" s="492"/>
      <c r="AH26" s="492"/>
      <c r="AI26" s="492"/>
    </row>
    <row r="27" spans="1:35" ht="15" customHeight="1">
      <c r="A27" s="494"/>
      <c r="B27" s="494"/>
      <c r="C27" s="501"/>
      <c r="D27" s="501"/>
      <c r="E27" s="501"/>
      <c r="F27" s="501"/>
      <c r="G27" s="501"/>
      <c r="H27" s="492"/>
      <c r="I27" s="492"/>
      <c r="J27" s="492"/>
      <c r="K27" s="492"/>
      <c r="L27" s="492"/>
      <c r="M27" s="492"/>
      <c r="N27" s="492"/>
      <c r="O27" s="492"/>
      <c r="P27" s="492"/>
      <c r="Q27" s="492"/>
      <c r="R27" s="492"/>
      <c r="S27" s="492"/>
      <c r="T27" s="492"/>
      <c r="U27" s="492"/>
      <c r="V27" s="492"/>
      <c r="W27" s="492"/>
      <c r="X27" s="492"/>
      <c r="Y27" s="492"/>
      <c r="Z27" s="492"/>
      <c r="AA27" s="492"/>
      <c r="AB27" s="492"/>
      <c r="AC27" s="492"/>
      <c r="AD27" s="492"/>
      <c r="AE27" s="492"/>
      <c r="AF27" s="492"/>
      <c r="AG27" s="492"/>
      <c r="AH27" s="492"/>
      <c r="AI27" s="492"/>
    </row>
    <row r="28" spans="1:35" ht="15" customHeight="1">
      <c r="A28" s="494"/>
      <c r="B28" s="494"/>
      <c r="C28" s="501"/>
      <c r="D28" s="501"/>
      <c r="E28" s="501"/>
      <c r="F28" s="501"/>
      <c r="G28" s="501"/>
      <c r="H28" s="492" t="s">
        <v>97</v>
      </c>
      <c r="I28" s="492"/>
      <c r="J28" s="492"/>
      <c r="K28" s="492"/>
      <c r="L28" s="492"/>
      <c r="M28" s="492"/>
      <c r="N28" s="492"/>
      <c r="O28" s="492"/>
      <c r="P28" s="492"/>
      <c r="Q28" s="492"/>
      <c r="R28" s="492"/>
      <c r="S28" s="492"/>
      <c r="T28" s="492"/>
      <c r="U28" s="492"/>
      <c r="V28" s="492"/>
      <c r="W28" s="492"/>
      <c r="X28" s="492"/>
      <c r="Y28" s="492"/>
      <c r="Z28" s="492"/>
      <c r="AA28" s="492"/>
      <c r="AB28" s="492"/>
      <c r="AC28" s="492"/>
      <c r="AD28" s="492"/>
      <c r="AE28" s="492"/>
      <c r="AF28" s="492"/>
      <c r="AG28" s="492"/>
      <c r="AH28" s="492"/>
      <c r="AI28" s="492"/>
    </row>
    <row r="29" spans="1:35" ht="15" customHeight="1">
      <c r="A29" s="494"/>
      <c r="B29" s="494"/>
      <c r="C29" s="501"/>
      <c r="D29" s="501"/>
      <c r="E29" s="501"/>
      <c r="F29" s="501"/>
      <c r="G29" s="501"/>
      <c r="H29" s="492"/>
      <c r="I29" s="492"/>
      <c r="J29" s="492"/>
      <c r="K29" s="492"/>
      <c r="L29" s="492"/>
      <c r="M29" s="492"/>
      <c r="N29" s="492"/>
      <c r="O29" s="492"/>
      <c r="P29" s="492"/>
      <c r="Q29" s="492"/>
      <c r="R29" s="492"/>
      <c r="S29" s="492"/>
      <c r="T29" s="492"/>
      <c r="U29" s="492"/>
      <c r="V29" s="492"/>
      <c r="W29" s="492"/>
      <c r="X29" s="492"/>
      <c r="Y29" s="492"/>
      <c r="Z29" s="492"/>
      <c r="AA29" s="492"/>
      <c r="AB29" s="492"/>
      <c r="AC29" s="492"/>
      <c r="AD29" s="492"/>
      <c r="AE29" s="492"/>
      <c r="AF29" s="492"/>
      <c r="AG29" s="492"/>
      <c r="AH29" s="492"/>
      <c r="AI29" s="492"/>
    </row>
    <row r="30" spans="1:35" ht="15" customHeight="1">
      <c r="A30" s="494"/>
      <c r="B30" s="494"/>
      <c r="C30" s="501"/>
      <c r="D30" s="501"/>
      <c r="E30" s="501"/>
      <c r="F30" s="501"/>
      <c r="G30" s="501"/>
      <c r="H30" s="492" t="s">
        <v>98</v>
      </c>
      <c r="I30" s="492"/>
      <c r="J30" s="492"/>
      <c r="K30" s="492"/>
      <c r="L30" s="492"/>
      <c r="M30" s="492"/>
      <c r="N30" s="492"/>
      <c r="O30" s="492"/>
      <c r="P30" s="492"/>
      <c r="Q30" s="492"/>
      <c r="R30" s="492"/>
      <c r="S30" s="492"/>
      <c r="T30" s="492"/>
      <c r="U30" s="492"/>
      <c r="V30" s="492"/>
      <c r="W30" s="492"/>
      <c r="X30" s="492"/>
      <c r="Y30" s="492"/>
      <c r="Z30" s="492"/>
      <c r="AA30" s="492"/>
      <c r="AB30" s="492"/>
      <c r="AC30" s="492"/>
      <c r="AD30" s="492"/>
      <c r="AE30" s="492"/>
      <c r="AF30" s="492"/>
      <c r="AG30" s="492"/>
      <c r="AH30" s="492"/>
      <c r="AI30" s="492"/>
    </row>
    <row r="31" spans="1:35" ht="15" customHeight="1">
      <c r="A31" s="494"/>
      <c r="B31" s="494"/>
      <c r="C31" s="501"/>
      <c r="D31" s="501"/>
      <c r="E31" s="501"/>
      <c r="F31" s="501"/>
      <c r="G31" s="501"/>
      <c r="H31" s="492"/>
      <c r="I31" s="492"/>
      <c r="J31" s="492"/>
      <c r="K31" s="492"/>
      <c r="L31" s="492"/>
      <c r="M31" s="492"/>
      <c r="N31" s="492"/>
      <c r="O31" s="492"/>
      <c r="P31" s="492"/>
      <c r="Q31" s="492"/>
      <c r="R31" s="492"/>
      <c r="S31" s="492"/>
      <c r="T31" s="492"/>
      <c r="U31" s="492"/>
      <c r="V31" s="492"/>
      <c r="W31" s="492"/>
      <c r="X31" s="492"/>
      <c r="Y31" s="492"/>
      <c r="Z31" s="492"/>
      <c r="AA31" s="492"/>
      <c r="AB31" s="492"/>
      <c r="AC31" s="492"/>
      <c r="AD31" s="492"/>
      <c r="AE31" s="492"/>
      <c r="AF31" s="492"/>
      <c r="AG31" s="492"/>
      <c r="AH31" s="492"/>
      <c r="AI31" s="492"/>
    </row>
    <row r="32" spans="1:35" ht="15" customHeight="1">
      <c r="A32" s="494"/>
      <c r="B32" s="494"/>
      <c r="C32" s="501"/>
      <c r="D32" s="501"/>
      <c r="E32" s="501"/>
      <c r="F32" s="501"/>
      <c r="G32" s="501"/>
      <c r="H32" s="492" t="s">
        <v>99</v>
      </c>
      <c r="I32" s="492"/>
      <c r="J32" s="492"/>
      <c r="K32" s="492"/>
      <c r="L32" s="492"/>
      <c r="M32" s="492"/>
      <c r="N32" s="492"/>
      <c r="O32" s="492"/>
      <c r="P32" s="492"/>
      <c r="Q32" s="492"/>
      <c r="R32" s="492"/>
      <c r="S32" s="492"/>
      <c r="T32" s="492"/>
      <c r="U32" s="492"/>
      <c r="V32" s="492"/>
      <c r="W32" s="492"/>
      <c r="X32" s="492"/>
      <c r="Y32" s="492"/>
      <c r="Z32" s="492"/>
      <c r="AA32" s="492"/>
      <c r="AB32" s="492"/>
      <c r="AC32" s="492"/>
      <c r="AD32" s="492"/>
      <c r="AE32" s="492"/>
      <c r="AF32" s="492"/>
      <c r="AG32" s="492"/>
      <c r="AH32" s="492"/>
      <c r="AI32" s="492"/>
    </row>
    <row r="33" spans="1:35" ht="15" customHeight="1">
      <c r="A33" s="494"/>
      <c r="B33" s="494"/>
      <c r="C33" s="501"/>
      <c r="D33" s="501"/>
      <c r="E33" s="501"/>
      <c r="F33" s="501"/>
      <c r="G33" s="501"/>
      <c r="H33" s="492"/>
      <c r="I33" s="492"/>
      <c r="J33" s="492"/>
      <c r="K33" s="492"/>
      <c r="L33" s="492"/>
      <c r="M33" s="492"/>
      <c r="N33" s="492"/>
      <c r="O33" s="492"/>
      <c r="P33" s="492"/>
      <c r="Q33" s="492"/>
      <c r="R33" s="492"/>
      <c r="S33" s="492"/>
      <c r="T33" s="492"/>
      <c r="U33" s="492"/>
      <c r="V33" s="492"/>
      <c r="W33" s="492"/>
      <c r="X33" s="492"/>
      <c r="Y33" s="492"/>
      <c r="Z33" s="492"/>
      <c r="AA33" s="492"/>
      <c r="AB33" s="492"/>
      <c r="AC33" s="492"/>
      <c r="AD33" s="492"/>
      <c r="AE33" s="492"/>
      <c r="AF33" s="492"/>
      <c r="AG33" s="492"/>
      <c r="AH33" s="492"/>
      <c r="AI33" s="492"/>
    </row>
    <row r="34" spans="1:35" ht="15" customHeight="1">
      <c r="A34" s="494"/>
      <c r="B34" s="494"/>
      <c r="C34" s="501"/>
      <c r="D34" s="501"/>
      <c r="E34" s="501"/>
      <c r="F34" s="501"/>
      <c r="G34" s="501"/>
      <c r="H34" s="492" t="s">
        <v>100</v>
      </c>
      <c r="I34" s="492"/>
      <c r="J34" s="492"/>
      <c r="K34" s="492"/>
      <c r="L34" s="492"/>
      <c r="M34" s="492"/>
      <c r="N34" s="492"/>
      <c r="O34" s="492"/>
      <c r="P34" s="492"/>
      <c r="Q34" s="492"/>
      <c r="R34" s="492"/>
      <c r="S34" s="492"/>
      <c r="T34" s="492"/>
      <c r="U34" s="492"/>
      <c r="V34" s="492"/>
      <c r="W34" s="492"/>
      <c r="X34" s="492"/>
      <c r="Y34" s="492"/>
      <c r="Z34" s="492"/>
      <c r="AA34" s="492"/>
      <c r="AB34" s="492"/>
      <c r="AC34" s="492"/>
      <c r="AD34" s="492"/>
      <c r="AE34" s="492"/>
      <c r="AF34" s="492"/>
      <c r="AG34" s="492"/>
      <c r="AH34" s="492"/>
      <c r="AI34" s="492"/>
    </row>
    <row r="35" spans="1:35" ht="15" customHeight="1">
      <c r="A35" s="494"/>
      <c r="B35" s="494"/>
      <c r="C35" s="501"/>
      <c r="D35" s="501"/>
      <c r="E35" s="501"/>
      <c r="F35" s="501"/>
      <c r="G35" s="501"/>
      <c r="H35" s="492"/>
      <c r="I35" s="492"/>
      <c r="J35" s="492"/>
      <c r="K35" s="492"/>
      <c r="L35" s="492"/>
      <c r="M35" s="492"/>
      <c r="N35" s="492"/>
      <c r="O35" s="492"/>
      <c r="P35" s="492"/>
      <c r="Q35" s="492"/>
      <c r="R35" s="492"/>
      <c r="S35" s="492"/>
      <c r="T35" s="492"/>
      <c r="U35" s="492"/>
      <c r="V35" s="492"/>
      <c r="W35" s="492"/>
      <c r="X35" s="492"/>
      <c r="Y35" s="492"/>
      <c r="Z35" s="492"/>
      <c r="AA35" s="492"/>
      <c r="AB35" s="492"/>
      <c r="AC35" s="492"/>
      <c r="AD35" s="492"/>
      <c r="AE35" s="492"/>
      <c r="AF35" s="492"/>
      <c r="AG35" s="492"/>
      <c r="AH35" s="492"/>
      <c r="AI35" s="492"/>
    </row>
    <row r="36" spans="1:35" ht="15" customHeight="1">
      <c r="A36" s="494"/>
      <c r="B36" s="494"/>
      <c r="C36" s="501"/>
      <c r="D36" s="501"/>
      <c r="E36" s="501"/>
      <c r="F36" s="501"/>
      <c r="G36" s="501"/>
      <c r="H36" s="492"/>
      <c r="I36" s="492"/>
      <c r="J36" s="492"/>
      <c r="K36" s="492"/>
      <c r="L36" s="492"/>
      <c r="M36" s="492"/>
      <c r="N36" s="492"/>
      <c r="O36" s="492"/>
      <c r="P36" s="492"/>
      <c r="Q36" s="492"/>
      <c r="R36" s="492"/>
      <c r="S36" s="492"/>
      <c r="T36" s="492"/>
      <c r="U36" s="492"/>
      <c r="V36" s="492"/>
      <c r="W36" s="492"/>
      <c r="X36" s="492"/>
      <c r="Y36" s="492"/>
      <c r="Z36" s="492"/>
      <c r="AA36" s="492"/>
      <c r="AB36" s="492"/>
      <c r="AC36" s="492"/>
      <c r="AD36" s="492"/>
      <c r="AE36" s="492"/>
      <c r="AF36" s="492"/>
      <c r="AG36" s="492"/>
      <c r="AH36" s="492"/>
      <c r="AI36" s="492"/>
    </row>
    <row r="37" spans="1:35" ht="15" customHeight="1">
      <c r="A37" s="494"/>
      <c r="B37" s="494"/>
      <c r="C37" s="501"/>
      <c r="D37" s="501"/>
      <c r="E37" s="501"/>
      <c r="F37" s="501"/>
      <c r="G37" s="501"/>
      <c r="H37" s="492"/>
      <c r="I37" s="492"/>
      <c r="J37" s="492"/>
      <c r="K37" s="492"/>
      <c r="L37" s="492"/>
      <c r="M37" s="492"/>
      <c r="N37" s="492"/>
      <c r="O37" s="492"/>
      <c r="P37" s="492"/>
      <c r="Q37" s="492"/>
      <c r="R37" s="492"/>
      <c r="S37" s="492"/>
      <c r="T37" s="492"/>
      <c r="U37" s="492"/>
      <c r="V37" s="492"/>
      <c r="W37" s="492"/>
      <c r="X37" s="492"/>
      <c r="Y37" s="492"/>
      <c r="Z37" s="492"/>
      <c r="AA37" s="492"/>
      <c r="AB37" s="492"/>
      <c r="AC37" s="492"/>
      <c r="AD37" s="492"/>
      <c r="AE37" s="492"/>
      <c r="AF37" s="492"/>
      <c r="AG37" s="492"/>
      <c r="AH37" s="492"/>
      <c r="AI37" s="492"/>
    </row>
    <row r="38" spans="1:35" ht="15" customHeight="1">
      <c r="A38" s="494"/>
      <c r="B38" s="494"/>
      <c r="C38" s="501"/>
      <c r="D38" s="501"/>
      <c r="E38" s="501"/>
      <c r="F38" s="501"/>
      <c r="G38" s="501"/>
      <c r="H38" s="492"/>
      <c r="I38" s="492"/>
      <c r="J38" s="492"/>
      <c r="K38" s="492"/>
      <c r="L38" s="492"/>
      <c r="M38" s="492"/>
      <c r="N38" s="492"/>
      <c r="O38" s="492"/>
      <c r="P38" s="492"/>
      <c r="Q38" s="492"/>
      <c r="R38" s="492"/>
      <c r="S38" s="492"/>
      <c r="T38" s="492"/>
      <c r="U38" s="492"/>
      <c r="V38" s="492"/>
      <c r="W38" s="492"/>
      <c r="X38" s="492"/>
      <c r="Y38" s="492"/>
      <c r="Z38" s="492"/>
      <c r="AA38" s="492"/>
      <c r="AB38" s="492"/>
      <c r="AC38" s="492"/>
      <c r="AD38" s="492"/>
      <c r="AE38" s="492"/>
      <c r="AF38" s="492"/>
      <c r="AG38" s="492"/>
      <c r="AH38" s="492"/>
      <c r="AI38" s="492"/>
    </row>
    <row r="39" spans="1:35" ht="15" customHeight="1">
      <c r="A39" s="494"/>
      <c r="B39" s="494"/>
      <c r="C39" s="501"/>
      <c r="D39" s="501"/>
      <c r="E39" s="501"/>
      <c r="F39" s="501"/>
      <c r="G39" s="501"/>
      <c r="H39" s="493"/>
      <c r="I39" s="493"/>
      <c r="J39" s="493"/>
      <c r="K39" s="493"/>
      <c r="L39" s="493"/>
      <c r="M39" s="493"/>
      <c r="N39" s="493"/>
      <c r="O39" s="493"/>
      <c r="P39" s="493"/>
      <c r="Q39" s="493"/>
      <c r="R39" s="493"/>
      <c r="S39" s="493"/>
      <c r="T39" s="493"/>
      <c r="U39" s="493"/>
      <c r="V39" s="493"/>
      <c r="W39" s="493"/>
      <c r="X39" s="493"/>
      <c r="Y39" s="493"/>
      <c r="Z39" s="493"/>
      <c r="AA39" s="493"/>
      <c r="AB39" s="493"/>
      <c r="AC39" s="493"/>
      <c r="AD39" s="493"/>
      <c r="AE39" s="493"/>
      <c r="AF39" s="493"/>
      <c r="AG39" s="493"/>
      <c r="AH39" s="493"/>
      <c r="AI39" s="493"/>
    </row>
    <row r="40" spans="1:35" ht="15" customHeight="1">
      <c r="A40" s="494"/>
      <c r="B40" s="494"/>
      <c r="C40" s="494" t="s">
        <v>101</v>
      </c>
      <c r="D40" s="494"/>
      <c r="E40" s="494"/>
      <c r="F40" s="494"/>
      <c r="G40" s="494"/>
      <c r="H40" s="495" t="s">
        <v>102</v>
      </c>
      <c r="I40" s="496"/>
      <c r="J40" s="496"/>
      <c r="K40" s="496"/>
      <c r="L40" s="496"/>
      <c r="M40" s="496"/>
      <c r="N40" s="496"/>
      <c r="O40" s="496"/>
      <c r="P40" s="496"/>
      <c r="Q40" s="496"/>
      <c r="R40" s="496"/>
      <c r="S40" s="496"/>
      <c r="T40" s="496"/>
      <c r="U40" s="496"/>
      <c r="V40" s="496"/>
      <c r="W40" s="496"/>
      <c r="X40" s="496"/>
      <c r="Y40" s="496"/>
      <c r="Z40" s="496"/>
      <c r="AA40" s="496"/>
      <c r="AB40" s="496"/>
      <c r="AC40" s="496"/>
      <c r="AD40" s="496"/>
      <c r="AE40" s="496"/>
      <c r="AF40" s="496"/>
      <c r="AG40" s="496"/>
      <c r="AH40" s="496"/>
      <c r="AI40" s="497"/>
    </row>
    <row r="41" spans="1:35" ht="15" customHeight="1">
      <c r="A41" s="494"/>
      <c r="B41" s="494"/>
      <c r="C41" s="494"/>
      <c r="D41" s="494"/>
      <c r="E41" s="494"/>
      <c r="F41" s="494"/>
      <c r="G41" s="494"/>
      <c r="H41" s="498"/>
      <c r="I41" s="499"/>
      <c r="J41" s="499"/>
      <c r="K41" s="499"/>
      <c r="L41" s="499"/>
      <c r="M41" s="499"/>
      <c r="N41" s="499"/>
      <c r="O41" s="499"/>
      <c r="P41" s="499"/>
      <c r="Q41" s="499"/>
      <c r="R41" s="499"/>
      <c r="S41" s="499"/>
      <c r="T41" s="499"/>
      <c r="U41" s="499"/>
      <c r="V41" s="499"/>
      <c r="W41" s="499"/>
      <c r="X41" s="499"/>
      <c r="Y41" s="499"/>
      <c r="Z41" s="499"/>
      <c r="AA41" s="499"/>
      <c r="AB41" s="499"/>
      <c r="AC41" s="499"/>
      <c r="AD41" s="499"/>
      <c r="AE41" s="499"/>
      <c r="AF41" s="499"/>
      <c r="AG41" s="499"/>
      <c r="AH41" s="499"/>
      <c r="AI41" s="500"/>
    </row>
    <row r="42" spans="1:35" ht="18.75" customHeight="1">
      <c r="A42" s="72" t="s">
        <v>103</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8.75" customHeight="1">
      <c r="A43" s="74" t="s">
        <v>158</v>
      </c>
      <c r="B43" s="72" t="s">
        <v>221</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159</v>
      </c>
      <c r="B44" s="72" t="s">
        <v>222</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4" t="s">
        <v>160</v>
      </c>
      <c r="B45" s="72" t="s">
        <v>223</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163</v>
      </c>
      <c r="B46" s="72" t="s">
        <v>224</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164</v>
      </c>
      <c r="B47" s="72" t="s">
        <v>225</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166</v>
      </c>
      <c r="B48" s="72" t="s">
        <v>226</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167</v>
      </c>
      <c r="B49" s="72" t="s">
        <v>227</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row r="51" spans="1:35" ht="15" customHeight="1"/>
    <row r="52" spans="1:35" ht="15" customHeight="1"/>
    <row r="53" spans="1:35" ht="15" customHeight="1"/>
    <row r="54" spans="1:35" ht="15" customHeight="1"/>
    <row r="55" spans="1:35" ht="15" customHeight="1"/>
    <row r="56" spans="1:35" ht="15" customHeight="1"/>
    <row r="57" spans="1:35" ht="15" customHeight="1"/>
  </sheetData>
  <mergeCells count="44">
    <mergeCell ref="V11:AI11"/>
    <mergeCell ref="B5:E5"/>
    <mergeCell ref="F5:S5"/>
    <mergeCell ref="B6:E6"/>
    <mergeCell ref="F6:S6"/>
    <mergeCell ref="B7:E7"/>
    <mergeCell ref="F7:S7"/>
    <mergeCell ref="B8:E8"/>
    <mergeCell ref="F8:S8"/>
    <mergeCell ref="B9:E9"/>
    <mergeCell ref="F9:S9"/>
    <mergeCell ref="P11:U11"/>
    <mergeCell ref="A13:B41"/>
    <mergeCell ref="C13:G14"/>
    <mergeCell ref="H13:AI14"/>
    <mergeCell ref="C15:G16"/>
    <mergeCell ref="H15:AI16"/>
    <mergeCell ref="C17:G18"/>
    <mergeCell ref="H17:AI18"/>
    <mergeCell ref="C19:G20"/>
    <mergeCell ref="H19:AI20"/>
    <mergeCell ref="C21:G22"/>
    <mergeCell ref="H36:AI36"/>
    <mergeCell ref="H21:AI22"/>
    <mergeCell ref="C23:G24"/>
    <mergeCell ref="H23:AI24"/>
    <mergeCell ref="C25:G39"/>
    <mergeCell ref="H25:AI25"/>
    <mergeCell ref="A3:AI3"/>
    <mergeCell ref="H37:AI37"/>
    <mergeCell ref="H38:AI38"/>
    <mergeCell ref="H39:AI39"/>
    <mergeCell ref="C40:G41"/>
    <mergeCell ref="H40:AI41"/>
    <mergeCell ref="H31:AI31"/>
    <mergeCell ref="H32:AI32"/>
    <mergeCell ref="H33:AI33"/>
    <mergeCell ref="H34:AI34"/>
    <mergeCell ref="H35:AI35"/>
    <mergeCell ref="H26:AI26"/>
    <mergeCell ref="H27:AI27"/>
    <mergeCell ref="H28:AI28"/>
    <mergeCell ref="H29:AI29"/>
    <mergeCell ref="H30:AI30"/>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I65"/>
  <sheetViews>
    <sheetView view="pageBreakPreview" zoomScaleNormal="100" zoomScaleSheetLayoutView="100" workbookViewId="0"/>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313</v>
      </c>
    </row>
    <row r="2" spans="1:35" ht="7.5" customHeight="1"/>
    <row r="3" spans="1:35" ht="15" customHeight="1">
      <c r="A3" s="491" t="s">
        <v>104</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row>
    <row r="4" spans="1:35" ht="7.5" customHeight="1"/>
    <row r="5" spans="1:35" ht="15" customHeight="1">
      <c r="B5" s="504" t="s">
        <v>105</v>
      </c>
      <c r="C5" s="504"/>
      <c r="D5" s="504"/>
      <c r="E5" s="504"/>
      <c r="F5" s="505">
        <f>別記様式第0号!G27</f>
        <v>0</v>
      </c>
      <c r="G5" s="505"/>
      <c r="H5" s="505"/>
      <c r="I5" s="505"/>
      <c r="J5" s="505"/>
      <c r="K5" s="505"/>
      <c r="L5" s="505"/>
      <c r="M5" s="505"/>
      <c r="N5" s="505"/>
      <c r="O5" s="505"/>
      <c r="P5" s="505"/>
      <c r="Q5" s="505"/>
      <c r="R5" s="505"/>
      <c r="S5" s="505"/>
    </row>
    <row r="6" spans="1:35" ht="15" customHeight="1">
      <c r="B6" s="506" t="s">
        <v>106</v>
      </c>
      <c r="C6" s="506"/>
      <c r="D6" s="506"/>
      <c r="E6" s="506"/>
      <c r="F6" s="507">
        <f>別記様式第0号!G30</f>
        <v>0</v>
      </c>
      <c r="G6" s="507"/>
      <c r="H6" s="507"/>
      <c r="I6" s="507"/>
      <c r="J6" s="507"/>
      <c r="K6" s="507"/>
      <c r="L6" s="507"/>
      <c r="M6" s="507"/>
      <c r="N6" s="507"/>
      <c r="O6" s="507"/>
      <c r="P6" s="507"/>
      <c r="Q6" s="507"/>
      <c r="R6" s="507"/>
      <c r="S6" s="507"/>
    </row>
    <row r="7" spans="1:35" ht="15" customHeight="1">
      <c r="B7" s="506" t="s">
        <v>107</v>
      </c>
      <c r="C7" s="506"/>
      <c r="D7" s="506"/>
      <c r="E7" s="506"/>
      <c r="F7" s="507">
        <f>別記様式第0号!G33</f>
        <v>0</v>
      </c>
      <c r="G7" s="507"/>
      <c r="H7" s="507"/>
      <c r="I7" s="507"/>
      <c r="J7" s="507"/>
      <c r="K7" s="507"/>
      <c r="L7" s="507"/>
      <c r="M7" s="507"/>
      <c r="N7" s="507"/>
      <c r="O7" s="507"/>
      <c r="P7" s="507"/>
      <c r="Q7" s="507"/>
      <c r="R7" s="507"/>
      <c r="S7" s="507"/>
    </row>
    <row r="8" spans="1:35" ht="15" customHeight="1">
      <c r="B8" s="506" t="s">
        <v>86</v>
      </c>
      <c r="C8" s="506"/>
      <c r="D8" s="506"/>
      <c r="E8" s="506"/>
      <c r="F8" s="507">
        <f>別記様式第0号!G36</f>
        <v>0</v>
      </c>
      <c r="G8" s="507"/>
      <c r="H8" s="507"/>
      <c r="I8" s="507"/>
      <c r="J8" s="507"/>
      <c r="K8" s="507"/>
      <c r="L8" s="507"/>
      <c r="M8" s="507"/>
      <c r="N8" s="507"/>
      <c r="O8" s="507"/>
      <c r="P8" s="507"/>
      <c r="Q8" s="507"/>
      <c r="R8" s="507"/>
      <c r="S8" s="507"/>
    </row>
    <row r="9" spans="1:35" ht="15" customHeight="1">
      <c r="B9" s="506" t="s">
        <v>87</v>
      </c>
      <c r="C9" s="506"/>
      <c r="D9" s="506"/>
      <c r="E9" s="506"/>
      <c r="F9" s="507">
        <f>別記様式第0号!G39</f>
        <v>0</v>
      </c>
      <c r="G9" s="507"/>
      <c r="H9" s="507"/>
      <c r="I9" s="507"/>
      <c r="J9" s="507"/>
      <c r="K9" s="507"/>
      <c r="L9" s="507"/>
      <c r="M9" s="507"/>
      <c r="N9" s="507"/>
      <c r="O9" s="507"/>
      <c r="P9" s="507"/>
      <c r="Q9" s="507"/>
      <c r="R9" s="507"/>
      <c r="S9" s="50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8" t="s">
        <v>88</v>
      </c>
      <c r="Q11" s="508"/>
      <c r="R11" s="508"/>
      <c r="S11" s="508"/>
      <c r="T11" s="508"/>
      <c r="U11" s="508"/>
      <c r="V11" s="503">
        <f>別記様式第0号!H11</f>
        <v>0</v>
      </c>
      <c r="W11" s="503"/>
      <c r="X11" s="503"/>
      <c r="Y11" s="503"/>
      <c r="Z11" s="503"/>
      <c r="AA11" s="503"/>
      <c r="AB11" s="503"/>
      <c r="AC11" s="503"/>
      <c r="AD11" s="503"/>
      <c r="AE11" s="503"/>
      <c r="AF11" s="503"/>
      <c r="AG11" s="503"/>
      <c r="AH11" s="503"/>
      <c r="AI11" s="503"/>
    </row>
    <row r="12" spans="1:35" ht="11.25" customHeight="1"/>
    <row r="13" spans="1:35" ht="18.75" customHeight="1">
      <c r="A13" s="535" t="s">
        <v>108</v>
      </c>
      <c r="B13" s="535"/>
      <c r="C13" s="535"/>
      <c r="D13" s="535"/>
      <c r="E13" s="535"/>
      <c r="F13" s="535"/>
      <c r="G13" s="535"/>
      <c r="H13" s="535"/>
      <c r="I13" s="535"/>
      <c r="J13" s="538" t="s">
        <v>109</v>
      </c>
      <c r="K13" s="535"/>
      <c r="L13" s="535"/>
      <c r="M13" s="535"/>
      <c r="N13" s="535"/>
      <c r="O13" s="535"/>
      <c r="P13" s="535"/>
      <c r="Q13" s="527" t="s" ph="1">
        <v>110</v>
      </c>
      <c r="R13" s="527" ph="1"/>
      <c r="S13" s="527" ph="1"/>
      <c r="T13" s="527"/>
      <c r="U13" s="527"/>
      <c r="V13" s="527"/>
      <c r="W13" s="527"/>
      <c r="X13" s="527"/>
      <c r="Y13" s="527"/>
      <c r="Z13" s="527"/>
      <c r="AA13" s="527"/>
      <c r="AB13" s="527" t="s">
        <v>111</v>
      </c>
      <c r="AC13" s="527"/>
      <c r="AD13" s="527"/>
      <c r="AE13" s="527"/>
      <c r="AF13" s="527"/>
      <c r="AG13" s="539"/>
      <c r="AH13" s="526" t="s">
        <v>112</v>
      </c>
      <c r="AI13" s="527"/>
    </row>
    <row r="14" spans="1:35" ht="18.75" customHeight="1">
      <c r="A14" s="536"/>
      <c r="B14" s="536"/>
      <c r="C14" s="536"/>
      <c r="D14" s="536"/>
      <c r="E14" s="536"/>
      <c r="F14" s="536"/>
      <c r="G14" s="536"/>
      <c r="H14" s="536"/>
      <c r="I14" s="536"/>
      <c r="J14" s="536"/>
      <c r="K14" s="536"/>
      <c r="L14" s="536"/>
      <c r="M14" s="536"/>
      <c r="N14" s="536"/>
      <c r="O14" s="536"/>
      <c r="P14" s="536"/>
      <c r="Q14" s="529" ph="1"/>
      <c r="R14" s="529" ph="1"/>
      <c r="S14" s="529" ph="1"/>
      <c r="T14" s="529"/>
      <c r="U14" s="529"/>
      <c r="V14" s="529"/>
      <c r="W14" s="529"/>
      <c r="X14" s="529"/>
      <c r="Y14" s="529"/>
      <c r="Z14" s="529"/>
      <c r="AA14" s="529"/>
      <c r="AB14" s="529"/>
      <c r="AC14" s="529"/>
      <c r="AD14" s="529"/>
      <c r="AE14" s="529"/>
      <c r="AF14" s="529"/>
      <c r="AG14" s="540"/>
      <c r="AH14" s="528"/>
      <c r="AI14" s="529"/>
    </row>
    <row r="15" spans="1:35" ht="18.75" customHeight="1">
      <c r="A15" s="537"/>
      <c r="B15" s="537"/>
      <c r="C15" s="537"/>
      <c r="D15" s="537"/>
      <c r="E15" s="537"/>
      <c r="F15" s="537"/>
      <c r="G15" s="537"/>
      <c r="H15" s="537"/>
      <c r="I15" s="537"/>
      <c r="J15" s="537"/>
      <c r="K15" s="537"/>
      <c r="L15" s="537"/>
      <c r="M15" s="537"/>
      <c r="N15" s="537"/>
      <c r="O15" s="537"/>
      <c r="P15" s="537"/>
      <c r="Q15" s="531" ph="1"/>
      <c r="R15" s="531" ph="1"/>
      <c r="S15" s="531" ph="1"/>
      <c r="T15" s="531"/>
      <c r="U15" s="531"/>
      <c r="V15" s="531"/>
      <c r="W15" s="531"/>
      <c r="X15" s="531"/>
      <c r="Y15" s="531"/>
      <c r="Z15" s="531"/>
      <c r="AA15" s="531"/>
      <c r="AB15" s="531"/>
      <c r="AC15" s="531"/>
      <c r="AD15" s="531"/>
      <c r="AE15" s="531"/>
      <c r="AF15" s="531"/>
      <c r="AG15" s="541"/>
      <c r="AH15" s="530"/>
      <c r="AI15" s="531"/>
    </row>
    <row r="16" spans="1:35" ht="18.75" customHeight="1">
      <c r="A16" s="511" t="s">
        <v>113</v>
      </c>
      <c r="B16" s="511"/>
      <c r="C16" s="511"/>
      <c r="D16" s="511"/>
      <c r="E16" s="511"/>
      <c r="F16" s="511"/>
      <c r="G16" s="511"/>
      <c r="H16" s="511"/>
      <c r="I16" s="511"/>
      <c r="J16" s="532"/>
      <c r="K16" s="533"/>
      <c r="L16" s="533"/>
      <c r="M16" s="533"/>
      <c r="N16" s="533"/>
      <c r="O16" s="533"/>
      <c r="P16" s="533"/>
      <c r="Q16" s="533"/>
      <c r="R16" s="533"/>
      <c r="S16" s="534"/>
      <c r="T16" s="511" t="s">
        <v>114</v>
      </c>
      <c r="U16" s="511"/>
      <c r="V16" s="511"/>
      <c r="W16" s="511"/>
      <c r="X16" s="511"/>
      <c r="Y16" s="511"/>
      <c r="Z16" s="511"/>
      <c r="AA16" s="532"/>
      <c r="AB16" s="533"/>
      <c r="AC16" s="533"/>
      <c r="AD16" s="73" t="s">
        <v>115</v>
      </c>
      <c r="AE16" s="533"/>
      <c r="AF16" s="533"/>
      <c r="AG16" s="533"/>
      <c r="AH16" s="533"/>
      <c r="AI16" s="534"/>
    </row>
    <row r="17" spans="1:35" ht="15" customHeight="1"/>
    <row r="18" spans="1:35" ht="18.75" customHeight="1">
      <c r="A18" s="515" t="s">
        <v>116</v>
      </c>
      <c r="B18" s="515"/>
      <c r="C18" s="515"/>
      <c r="D18" s="515"/>
      <c r="E18" s="515"/>
      <c r="F18" s="515"/>
      <c r="G18" s="515"/>
      <c r="H18" s="515"/>
      <c r="I18" s="515"/>
      <c r="J18" s="515"/>
      <c r="K18" s="511"/>
      <c r="L18" s="511"/>
      <c r="M18" s="511"/>
      <c r="N18" s="511"/>
      <c r="O18" s="511"/>
      <c r="P18" s="511"/>
      <c r="Q18" s="511"/>
      <c r="R18" s="511"/>
      <c r="S18" s="511"/>
      <c r="T18" s="511" t="s">
        <v>117</v>
      </c>
      <c r="U18" s="511"/>
      <c r="V18" s="511"/>
      <c r="W18" s="511"/>
      <c r="X18" s="511"/>
      <c r="Y18" s="511"/>
      <c r="Z18" s="511" t="s">
        <v>118</v>
      </c>
      <c r="AA18" s="511"/>
      <c r="AB18" s="511"/>
      <c r="AC18" s="511"/>
      <c r="AD18" s="511"/>
      <c r="AE18" s="511"/>
      <c r="AF18" s="511"/>
      <c r="AG18" s="511"/>
      <c r="AH18" s="511"/>
      <c r="AI18" s="511"/>
    </row>
    <row r="19" spans="1:35" ht="18.75" customHeight="1">
      <c r="A19" s="515" t="s">
        <v>119</v>
      </c>
      <c r="B19" s="515"/>
      <c r="C19" s="515"/>
      <c r="D19" s="515"/>
      <c r="E19" s="515"/>
      <c r="F19" s="515"/>
      <c r="G19" s="515"/>
      <c r="H19" s="515"/>
      <c r="I19" s="515"/>
      <c r="J19" s="515"/>
      <c r="K19" s="511"/>
      <c r="L19" s="511"/>
      <c r="M19" s="511"/>
      <c r="N19" s="511"/>
      <c r="O19" s="511"/>
      <c r="P19" s="511"/>
      <c r="Q19" s="511"/>
      <c r="R19" s="511"/>
      <c r="S19" s="511"/>
      <c r="T19" s="511" t="s">
        <v>120</v>
      </c>
      <c r="U19" s="511"/>
      <c r="V19" s="511"/>
      <c r="W19" s="511"/>
      <c r="X19" s="511"/>
      <c r="Y19" s="511"/>
      <c r="Z19" s="511" t="s">
        <v>118</v>
      </c>
      <c r="AA19" s="511"/>
      <c r="AB19" s="511"/>
      <c r="AC19" s="511"/>
      <c r="AD19" s="511"/>
      <c r="AE19" s="511"/>
      <c r="AF19" s="511"/>
      <c r="AG19" s="511"/>
      <c r="AH19" s="511"/>
      <c r="AI19" s="511"/>
    </row>
    <row r="20" spans="1:35" ht="18.75" customHeight="1">
      <c r="A20" s="515" t="s">
        <v>121</v>
      </c>
      <c r="B20" s="515"/>
      <c r="C20" s="515"/>
      <c r="D20" s="515"/>
      <c r="E20" s="515"/>
      <c r="F20" s="515"/>
      <c r="G20" s="515"/>
      <c r="H20" s="515"/>
      <c r="I20" s="515"/>
      <c r="J20" s="515"/>
      <c r="K20" s="511" t="s">
        <v>122</v>
      </c>
      <c r="L20" s="511"/>
      <c r="M20" s="511"/>
      <c r="N20" s="511"/>
      <c r="O20" s="511"/>
      <c r="P20" s="511"/>
      <c r="Q20" s="511"/>
      <c r="R20" s="511"/>
      <c r="S20" s="511"/>
      <c r="T20" s="511" t="s">
        <v>123</v>
      </c>
      <c r="U20" s="511"/>
      <c r="V20" s="511"/>
      <c r="W20" s="511"/>
      <c r="X20" s="511"/>
      <c r="Y20" s="511"/>
      <c r="Z20" s="511" t="s">
        <v>118</v>
      </c>
      <c r="AA20" s="511"/>
      <c r="AB20" s="511"/>
      <c r="AC20" s="511"/>
      <c r="AD20" s="511"/>
      <c r="AE20" s="511"/>
      <c r="AF20" s="511"/>
      <c r="AG20" s="511"/>
      <c r="AH20" s="511"/>
      <c r="AI20" s="511"/>
    </row>
    <row r="21" spans="1:35" ht="18.75" customHeight="1">
      <c r="A21" s="516" t="s">
        <v>124</v>
      </c>
      <c r="B21" s="516"/>
      <c r="C21" s="510" t="s">
        <v>125</v>
      </c>
      <c r="D21" s="510"/>
      <c r="E21" s="510"/>
      <c r="F21" s="510"/>
      <c r="G21" s="510"/>
      <c r="H21" s="510"/>
      <c r="I21" s="510"/>
      <c r="J21" s="510"/>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row>
    <row r="22" spans="1:35" ht="18.75" customHeight="1">
      <c r="A22" s="516"/>
      <c r="B22" s="516"/>
      <c r="C22" s="510" t="s">
        <v>126</v>
      </c>
      <c r="D22" s="510"/>
      <c r="E22" s="510"/>
      <c r="F22" s="510"/>
      <c r="G22" s="510"/>
      <c r="H22" s="510"/>
      <c r="I22" s="510"/>
      <c r="J22" s="510"/>
      <c r="K22" s="511"/>
      <c r="L22" s="511"/>
      <c r="M22" s="511"/>
      <c r="N22" s="511"/>
      <c r="O22" s="511"/>
      <c r="P22" s="511"/>
      <c r="Q22" s="511"/>
      <c r="R22" s="511"/>
      <c r="S22" s="511"/>
      <c r="T22" s="511"/>
      <c r="U22" s="511"/>
      <c r="V22" s="511"/>
      <c r="W22" s="511"/>
      <c r="X22" s="511"/>
      <c r="Y22" s="511"/>
      <c r="Z22" s="511"/>
      <c r="AA22" s="511"/>
      <c r="AB22" s="511"/>
      <c r="AC22" s="511"/>
      <c r="AD22" s="511"/>
      <c r="AE22" s="511"/>
      <c r="AF22" s="511"/>
      <c r="AG22" s="511"/>
      <c r="AH22" s="511"/>
      <c r="AI22" s="511"/>
    </row>
    <row r="23" spans="1:35" ht="18.75" customHeight="1">
      <c r="A23" s="516"/>
      <c r="B23" s="516"/>
      <c r="C23" s="510" t="s">
        <v>127</v>
      </c>
      <c r="D23" s="510"/>
      <c r="E23" s="510"/>
      <c r="F23" s="510"/>
      <c r="G23" s="510"/>
      <c r="H23" s="510"/>
      <c r="I23" s="510"/>
      <c r="J23" s="510"/>
      <c r="K23" s="511"/>
      <c r="L23" s="511"/>
      <c r="M23" s="511"/>
      <c r="N23" s="511"/>
      <c r="O23" s="511"/>
      <c r="P23" s="511"/>
      <c r="Q23" s="511"/>
      <c r="R23" s="511"/>
      <c r="S23" s="511"/>
      <c r="T23" s="511"/>
      <c r="U23" s="511"/>
      <c r="V23" s="511"/>
      <c r="W23" s="511"/>
      <c r="X23" s="511"/>
      <c r="Y23" s="511"/>
      <c r="Z23" s="511"/>
      <c r="AA23" s="511"/>
      <c r="AB23" s="511"/>
      <c r="AC23" s="511"/>
      <c r="AD23" s="511"/>
      <c r="AE23" s="511"/>
      <c r="AF23" s="511"/>
      <c r="AG23" s="511"/>
      <c r="AH23" s="511"/>
      <c r="AI23" s="511"/>
    </row>
    <row r="24" spans="1:35" ht="18.75" customHeight="1">
      <c r="A24" s="516"/>
      <c r="B24" s="516"/>
      <c r="C24" s="510" t="s">
        <v>128</v>
      </c>
      <c r="D24" s="510"/>
      <c r="E24" s="510"/>
      <c r="F24" s="510"/>
      <c r="G24" s="510"/>
      <c r="H24" s="510"/>
      <c r="I24" s="510"/>
      <c r="J24" s="510"/>
      <c r="K24" s="511"/>
      <c r="L24" s="511"/>
      <c r="M24" s="511"/>
      <c r="N24" s="511"/>
      <c r="O24" s="511"/>
      <c r="P24" s="511"/>
      <c r="Q24" s="511"/>
      <c r="R24" s="511"/>
      <c r="S24" s="511"/>
      <c r="T24" s="511"/>
      <c r="U24" s="511"/>
      <c r="V24" s="511"/>
      <c r="W24" s="511"/>
      <c r="X24" s="511"/>
      <c r="Y24" s="511"/>
      <c r="Z24" s="511"/>
      <c r="AA24" s="511"/>
      <c r="AB24" s="511"/>
      <c r="AC24" s="511"/>
      <c r="AD24" s="511"/>
      <c r="AE24" s="511"/>
      <c r="AF24" s="511"/>
      <c r="AG24" s="511"/>
      <c r="AH24" s="511"/>
      <c r="AI24" s="511"/>
    </row>
    <row r="25" spans="1:35" ht="18.75" customHeight="1">
      <c r="A25" s="516"/>
      <c r="B25" s="516"/>
      <c r="C25" s="510" t="s">
        <v>129</v>
      </c>
      <c r="D25" s="510"/>
      <c r="E25" s="510"/>
      <c r="F25" s="510"/>
      <c r="G25" s="510"/>
      <c r="H25" s="510"/>
      <c r="I25" s="510"/>
      <c r="J25" s="510"/>
      <c r="K25" s="511" t="s">
        <v>130</v>
      </c>
      <c r="L25" s="511"/>
      <c r="M25" s="511"/>
      <c r="N25" s="511"/>
      <c r="O25" s="511"/>
      <c r="P25" s="511"/>
      <c r="Q25" s="511"/>
      <c r="R25" s="511"/>
      <c r="S25" s="511"/>
      <c r="T25" s="511"/>
      <c r="U25" s="511"/>
      <c r="V25" s="511"/>
      <c r="W25" s="511"/>
      <c r="X25" s="511"/>
      <c r="Y25" s="511"/>
      <c r="Z25" s="511"/>
      <c r="AA25" s="511"/>
      <c r="AB25" s="511"/>
      <c r="AC25" s="511"/>
      <c r="AD25" s="511"/>
      <c r="AE25" s="511"/>
      <c r="AF25" s="511"/>
      <c r="AG25" s="511"/>
      <c r="AH25" s="511"/>
      <c r="AI25" s="511"/>
    </row>
    <row r="26" spans="1:35" ht="18.75" customHeight="1">
      <c r="A26" s="516"/>
      <c r="B26" s="516"/>
      <c r="C26" s="510" t="s">
        <v>131</v>
      </c>
      <c r="D26" s="510"/>
      <c r="E26" s="510"/>
      <c r="F26" s="510"/>
      <c r="G26" s="510"/>
      <c r="H26" s="510"/>
      <c r="I26" s="510"/>
      <c r="J26" s="510"/>
      <c r="K26" s="511"/>
      <c r="L26" s="511"/>
      <c r="M26" s="511"/>
      <c r="N26" s="511"/>
      <c r="O26" s="511"/>
      <c r="P26" s="511"/>
      <c r="Q26" s="511"/>
      <c r="R26" s="511"/>
      <c r="S26" s="511"/>
      <c r="T26" s="511"/>
      <c r="U26" s="511"/>
      <c r="V26" s="511"/>
      <c r="W26" s="511"/>
      <c r="X26" s="511"/>
      <c r="Y26" s="511"/>
      <c r="Z26" s="511"/>
      <c r="AA26" s="511"/>
      <c r="AB26" s="511"/>
      <c r="AC26" s="511"/>
      <c r="AD26" s="511"/>
      <c r="AE26" s="511"/>
      <c r="AF26" s="511"/>
      <c r="AG26" s="511"/>
      <c r="AH26" s="511"/>
      <c r="AI26" s="511"/>
    </row>
    <row r="27" spans="1:35" ht="18.75" customHeight="1">
      <c r="A27" s="516"/>
      <c r="B27" s="516"/>
      <c r="C27" s="517" t="s">
        <v>132</v>
      </c>
      <c r="D27" s="518"/>
      <c r="E27" s="518"/>
      <c r="F27" s="518"/>
      <c r="G27" s="518"/>
      <c r="H27" s="518"/>
      <c r="I27" s="518"/>
      <c r="J27" s="519"/>
      <c r="K27" s="501"/>
      <c r="L27" s="501"/>
      <c r="M27" s="501"/>
      <c r="N27" s="501"/>
      <c r="O27" s="501"/>
      <c r="P27" s="501"/>
      <c r="Q27" s="501"/>
      <c r="R27" s="501"/>
      <c r="S27" s="501"/>
      <c r="T27" s="501"/>
      <c r="U27" s="501"/>
      <c r="V27" s="501"/>
      <c r="W27" s="501"/>
      <c r="X27" s="501"/>
      <c r="Y27" s="501"/>
      <c r="Z27" s="501"/>
      <c r="AA27" s="501"/>
      <c r="AB27" s="501"/>
      <c r="AC27" s="501"/>
      <c r="AD27" s="501"/>
      <c r="AE27" s="501"/>
      <c r="AF27" s="501"/>
      <c r="AG27" s="501"/>
      <c r="AH27" s="501"/>
      <c r="AI27" s="501"/>
    </row>
    <row r="28" spans="1:35" ht="18.75" customHeight="1">
      <c r="A28" s="516"/>
      <c r="B28" s="516"/>
      <c r="C28" s="520"/>
      <c r="D28" s="521"/>
      <c r="E28" s="521"/>
      <c r="F28" s="521"/>
      <c r="G28" s="521"/>
      <c r="H28" s="521"/>
      <c r="I28" s="521"/>
      <c r="J28" s="522"/>
      <c r="K28" s="501"/>
      <c r="L28" s="501"/>
      <c r="M28" s="501"/>
      <c r="N28" s="501"/>
      <c r="O28" s="501"/>
      <c r="P28" s="501"/>
      <c r="Q28" s="501"/>
      <c r="R28" s="501"/>
      <c r="S28" s="501"/>
      <c r="T28" s="501"/>
      <c r="U28" s="501"/>
      <c r="V28" s="501"/>
      <c r="W28" s="501"/>
      <c r="X28" s="501"/>
      <c r="Y28" s="501"/>
      <c r="Z28" s="501"/>
      <c r="AA28" s="501"/>
      <c r="AB28" s="501"/>
      <c r="AC28" s="501"/>
      <c r="AD28" s="501"/>
      <c r="AE28" s="501"/>
      <c r="AF28" s="501"/>
      <c r="AG28" s="501"/>
      <c r="AH28" s="501"/>
      <c r="AI28" s="501"/>
    </row>
    <row r="29" spans="1:35" ht="18.75" customHeight="1">
      <c r="A29" s="516"/>
      <c r="B29" s="516"/>
      <c r="C29" s="520"/>
      <c r="D29" s="521"/>
      <c r="E29" s="521"/>
      <c r="F29" s="521"/>
      <c r="G29" s="521"/>
      <c r="H29" s="521"/>
      <c r="I29" s="521"/>
      <c r="J29" s="522"/>
      <c r="K29" s="501"/>
      <c r="L29" s="501"/>
      <c r="M29" s="501"/>
      <c r="N29" s="501"/>
      <c r="O29" s="501"/>
      <c r="P29" s="501"/>
      <c r="Q29" s="501"/>
      <c r="R29" s="501"/>
      <c r="S29" s="501"/>
      <c r="T29" s="501"/>
      <c r="U29" s="501"/>
      <c r="V29" s="501"/>
      <c r="W29" s="501"/>
      <c r="X29" s="501"/>
      <c r="Y29" s="501"/>
      <c r="Z29" s="501"/>
      <c r="AA29" s="501"/>
      <c r="AB29" s="501"/>
      <c r="AC29" s="501"/>
      <c r="AD29" s="501"/>
      <c r="AE29" s="501"/>
      <c r="AF29" s="501"/>
      <c r="AG29" s="501"/>
      <c r="AH29" s="501"/>
      <c r="AI29" s="501"/>
    </row>
    <row r="30" spans="1:35" ht="18.75" customHeight="1">
      <c r="A30" s="516"/>
      <c r="B30" s="516"/>
      <c r="C30" s="520"/>
      <c r="D30" s="521"/>
      <c r="E30" s="521"/>
      <c r="F30" s="521"/>
      <c r="G30" s="521"/>
      <c r="H30" s="521"/>
      <c r="I30" s="521"/>
      <c r="J30" s="522"/>
      <c r="K30" s="501"/>
      <c r="L30" s="501"/>
      <c r="M30" s="501"/>
      <c r="N30" s="501"/>
      <c r="O30" s="501"/>
      <c r="P30" s="501"/>
      <c r="Q30" s="501"/>
      <c r="R30" s="501"/>
      <c r="S30" s="501"/>
      <c r="T30" s="501"/>
      <c r="U30" s="501"/>
      <c r="V30" s="501"/>
      <c r="W30" s="501"/>
      <c r="X30" s="501"/>
      <c r="Y30" s="501"/>
      <c r="Z30" s="501"/>
      <c r="AA30" s="501"/>
      <c r="AB30" s="501"/>
      <c r="AC30" s="501"/>
      <c r="AD30" s="501"/>
      <c r="AE30" s="501"/>
      <c r="AF30" s="501"/>
      <c r="AG30" s="501"/>
      <c r="AH30" s="501"/>
      <c r="AI30" s="501"/>
    </row>
    <row r="31" spans="1:35" ht="18.75" customHeight="1">
      <c r="A31" s="516"/>
      <c r="B31" s="516"/>
      <c r="C31" s="520"/>
      <c r="D31" s="521"/>
      <c r="E31" s="521"/>
      <c r="F31" s="521"/>
      <c r="G31" s="521"/>
      <c r="H31" s="521"/>
      <c r="I31" s="521"/>
      <c r="J31" s="522"/>
      <c r="K31" s="501"/>
      <c r="L31" s="501"/>
      <c r="M31" s="501"/>
      <c r="N31" s="501"/>
      <c r="O31" s="501"/>
      <c r="P31" s="501"/>
      <c r="Q31" s="501"/>
      <c r="R31" s="501"/>
      <c r="S31" s="501"/>
      <c r="T31" s="501"/>
      <c r="U31" s="501"/>
      <c r="V31" s="501"/>
      <c r="W31" s="501"/>
      <c r="X31" s="501"/>
      <c r="Y31" s="501"/>
      <c r="Z31" s="501"/>
      <c r="AA31" s="501"/>
      <c r="AB31" s="501"/>
      <c r="AC31" s="501"/>
      <c r="AD31" s="501"/>
      <c r="AE31" s="501"/>
      <c r="AF31" s="501"/>
      <c r="AG31" s="501"/>
      <c r="AH31" s="501"/>
      <c r="AI31" s="501"/>
    </row>
    <row r="32" spans="1:35" ht="18.75" customHeight="1">
      <c r="A32" s="516"/>
      <c r="B32" s="516"/>
      <c r="C32" s="523"/>
      <c r="D32" s="524"/>
      <c r="E32" s="524"/>
      <c r="F32" s="524"/>
      <c r="G32" s="524"/>
      <c r="H32" s="524"/>
      <c r="I32" s="524"/>
      <c r="J32" s="525"/>
      <c r="K32" s="501"/>
      <c r="L32" s="501"/>
      <c r="M32" s="501"/>
      <c r="N32" s="501"/>
      <c r="O32" s="501"/>
      <c r="P32" s="501"/>
      <c r="Q32" s="501"/>
      <c r="R32" s="501"/>
      <c r="S32" s="501"/>
      <c r="T32" s="501"/>
      <c r="U32" s="501"/>
      <c r="V32" s="501"/>
      <c r="W32" s="501"/>
      <c r="X32" s="501"/>
      <c r="Y32" s="501"/>
      <c r="Z32" s="501"/>
      <c r="AA32" s="501"/>
      <c r="AB32" s="501"/>
      <c r="AC32" s="501"/>
      <c r="AD32" s="501"/>
      <c r="AE32" s="501"/>
      <c r="AF32" s="501"/>
      <c r="AG32" s="501"/>
      <c r="AH32" s="501"/>
      <c r="AI32" s="501"/>
    </row>
    <row r="33" spans="1:35" ht="18.75" customHeight="1">
      <c r="A33" s="516"/>
      <c r="B33" s="516"/>
      <c r="C33" s="501" t="s">
        <v>133</v>
      </c>
      <c r="D33" s="501"/>
      <c r="E33" s="501"/>
      <c r="F33" s="501"/>
      <c r="G33" s="501"/>
      <c r="H33" s="501"/>
      <c r="I33" s="501"/>
      <c r="J33" s="501"/>
      <c r="K33" s="512" t="s">
        <v>134</v>
      </c>
      <c r="L33" s="513"/>
      <c r="M33" s="513"/>
      <c r="N33" s="513"/>
      <c r="O33" s="513"/>
      <c r="P33" s="513"/>
      <c r="Q33" s="513"/>
      <c r="R33" s="513"/>
      <c r="S33" s="513"/>
      <c r="T33" s="513"/>
      <c r="U33" s="513"/>
      <c r="V33" s="513"/>
      <c r="W33" s="513"/>
      <c r="X33" s="513"/>
      <c r="Y33" s="513"/>
      <c r="Z33" s="513"/>
      <c r="AA33" s="513"/>
      <c r="AB33" s="513"/>
      <c r="AC33" s="513"/>
      <c r="AD33" s="513"/>
      <c r="AE33" s="513"/>
      <c r="AF33" s="513"/>
      <c r="AG33" s="513"/>
      <c r="AH33" s="513"/>
      <c r="AI33" s="514"/>
    </row>
    <row r="34" spans="1:35" ht="15" customHeight="1"/>
    <row r="35" spans="1:35" ht="18.75" customHeight="1">
      <c r="A35" s="509" t="s">
        <v>135</v>
      </c>
      <c r="B35" s="509"/>
      <c r="C35" s="510" t="s">
        <v>125</v>
      </c>
      <c r="D35" s="510"/>
      <c r="E35" s="510"/>
      <c r="F35" s="510"/>
      <c r="G35" s="510"/>
      <c r="H35" s="510"/>
      <c r="I35" s="510"/>
      <c r="J35" s="510"/>
      <c r="K35" s="511"/>
      <c r="L35" s="511"/>
      <c r="M35" s="511"/>
      <c r="N35" s="511"/>
      <c r="O35" s="511"/>
      <c r="P35" s="511"/>
      <c r="Q35" s="511"/>
      <c r="R35" s="511"/>
      <c r="S35" s="511"/>
      <c r="T35" s="511"/>
      <c r="U35" s="511"/>
      <c r="V35" s="511"/>
      <c r="W35" s="511"/>
      <c r="X35" s="511"/>
      <c r="Y35" s="511"/>
      <c r="Z35" s="511"/>
      <c r="AA35" s="511"/>
      <c r="AB35" s="511"/>
      <c r="AC35" s="511"/>
      <c r="AD35" s="511"/>
      <c r="AE35" s="511"/>
      <c r="AF35" s="511"/>
      <c r="AG35" s="511"/>
      <c r="AH35" s="511"/>
      <c r="AI35" s="511"/>
    </row>
    <row r="36" spans="1:35" ht="18.75" customHeight="1">
      <c r="A36" s="509"/>
      <c r="B36" s="509"/>
      <c r="C36" s="510" t="s">
        <v>136</v>
      </c>
      <c r="D36" s="510"/>
      <c r="E36" s="510"/>
      <c r="F36" s="510"/>
      <c r="G36" s="510"/>
      <c r="H36" s="510"/>
      <c r="I36" s="510"/>
      <c r="J36" s="510"/>
      <c r="K36" s="511"/>
      <c r="L36" s="511"/>
      <c r="M36" s="511"/>
      <c r="N36" s="511"/>
      <c r="O36" s="511"/>
      <c r="P36" s="511"/>
      <c r="Q36" s="511"/>
      <c r="R36" s="511"/>
      <c r="S36" s="511"/>
      <c r="T36" s="511"/>
      <c r="U36" s="511"/>
      <c r="V36" s="511"/>
      <c r="W36" s="511"/>
      <c r="X36" s="511"/>
      <c r="Y36" s="511"/>
      <c r="Z36" s="511"/>
      <c r="AA36" s="511"/>
      <c r="AB36" s="511"/>
      <c r="AC36" s="511"/>
      <c r="AD36" s="511"/>
      <c r="AE36" s="511"/>
      <c r="AF36" s="511"/>
      <c r="AG36" s="511"/>
      <c r="AH36" s="511"/>
      <c r="AI36" s="511"/>
    </row>
    <row r="37" spans="1:35" ht="18.75" customHeight="1">
      <c r="A37" s="509"/>
      <c r="B37" s="509"/>
      <c r="C37" s="510" t="s">
        <v>127</v>
      </c>
      <c r="D37" s="510"/>
      <c r="E37" s="510"/>
      <c r="F37" s="510"/>
      <c r="G37" s="510"/>
      <c r="H37" s="510"/>
      <c r="I37" s="510"/>
      <c r="J37" s="510"/>
      <c r="K37" s="511"/>
      <c r="L37" s="511"/>
      <c r="M37" s="511"/>
      <c r="N37" s="511"/>
      <c r="O37" s="511"/>
      <c r="P37" s="511"/>
      <c r="Q37" s="511"/>
      <c r="R37" s="511"/>
      <c r="S37" s="511"/>
      <c r="T37" s="511"/>
      <c r="U37" s="511"/>
      <c r="V37" s="511"/>
      <c r="W37" s="511"/>
      <c r="X37" s="511"/>
      <c r="Y37" s="511"/>
      <c r="Z37" s="511"/>
      <c r="AA37" s="511"/>
      <c r="AB37" s="511"/>
      <c r="AC37" s="511"/>
      <c r="AD37" s="511"/>
      <c r="AE37" s="511"/>
      <c r="AF37" s="511"/>
      <c r="AG37" s="511"/>
      <c r="AH37" s="511"/>
      <c r="AI37" s="511"/>
    </row>
    <row r="38" spans="1:35" ht="18.75" customHeight="1">
      <c r="A38" s="509"/>
      <c r="B38" s="509"/>
      <c r="C38" s="510" t="s">
        <v>129</v>
      </c>
      <c r="D38" s="510"/>
      <c r="E38" s="510"/>
      <c r="F38" s="510"/>
      <c r="G38" s="510"/>
      <c r="H38" s="510"/>
      <c r="I38" s="510"/>
      <c r="J38" s="510"/>
      <c r="K38" s="511" t="s">
        <v>137</v>
      </c>
      <c r="L38" s="511"/>
      <c r="M38" s="511"/>
      <c r="N38" s="511"/>
      <c r="O38" s="511"/>
      <c r="P38" s="511"/>
      <c r="Q38" s="511"/>
      <c r="R38" s="511"/>
      <c r="S38" s="511"/>
      <c r="T38" s="511"/>
      <c r="U38" s="511"/>
      <c r="V38" s="511"/>
      <c r="W38" s="511"/>
      <c r="X38" s="511"/>
      <c r="Y38" s="511"/>
      <c r="Z38" s="511"/>
      <c r="AA38" s="511"/>
      <c r="AB38" s="511"/>
      <c r="AC38" s="511"/>
      <c r="AD38" s="511"/>
      <c r="AE38" s="511"/>
      <c r="AF38" s="511"/>
      <c r="AG38" s="511"/>
      <c r="AH38" s="511"/>
      <c r="AI38" s="511"/>
    </row>
    <row r="39" spans="1:35" ht="18.75" customHeight="1">
      <c r="A39" s="509"/>
      <c r="B39" s="509"/>
      <c r="C39" s="510" t="s">
        <v>131</v>
      </c>
      <c r="D39" s="510"/>
      <c r="E39" s="510"/>
      <c r="F39" s="510"/>
      <c r="G39" s="510"/>
      <c r="H39" s="510"/>
      <c r="I39" s="510"/>
      <c r="J39" s="510"/>
      <c r="K39" s="511"/>
      <c r="L39" s="511"/>
      <c r="M39" s="511"/>
      <c r="N39" s="511"/>
      <c r="O39" s="511"/>
      <c r="P39" s="511"/>
      <c r="Q39" s="511"/>
      <c r="R39" s="511"/>
      <c r="S39" s="511"/>
      <c r="T39" s="511"/>
      <c r="U39" s="511"/>
      <c r="V39" s="511"/>
      <c r="W39" s="511"/>
      <c r="X39" s="511"/>
      <c r="Y39" s="511"/>
      <c r="Z39" s="511"/>
      <c r="AA39" s="511"/>
      <c r="AB39" s="511"/>
      <c r="AC39" s="511"/>
      <c r="AD39" s="511"/>
      <c r="AE39" s="511"/>
      <c r="AF39" s="511"/>
      <c r="AG39" s="511"/>
      <c r="AH39" s="511"/>
      <c r="AI39" s="511"/>
    </row>
    <row r="40" spans="1:35" ht="18.75" customHeight="1">
      <c r="A40" s="509"/>
      <c r="B40" s="509"/>
      <c r="C40" s="494" t="s">
        <v>138</v>
      </c>
      <c r="D40" s="494"/>
      <c r="E40" s="494"/>
      <c r="F40" s="494"/>
      <c r="G40" s="494"/>
      <c r="H40" s="494"/>
      <c r="I40" s="494"/>
      <c r="J40" s="494"/>
      <c r="K40" s="501"/>
      <c r="L40" s="501"/>
      <c r="M40" s="501"/>
      <c r="N40" s="501"/>
      <c r="O40" s="501"/>
      <c r="P40" s="501"/>
      <c r="Q40" s="501"/>
      <c r="R40" s="501"/>
      <c r="S40" s="501"/>
      <c r="T40" s="501"/>
      <c r="U40" s="501"/>
      <c r="V40" s="501"/>
      <c r="W40" s="501"/>
      <c r="X40" s="501"/>
      <c r="Y40" s="501"/>
      <c r="Z40" s="501"/>
      <c r="AA40" s="501"/>
      <c r="AB40" s="501"/>
      <c r="AC40" s="501"/>
      <c r="AD40" s="501"/>
      <c r="AE40" s="501"/>
      <c r="AF40" s="501"/>
      <c r="AG40" s="501"/>
      <c r="AH40" s="501"/>
      <c r="AI40" s="501"/>
    </row>
    <row r="41" spans="1:35" ht="18.75" customHeight="1">
      <c r="A41" s="509"/>
      <c r="B41" s="509"/>
      <c r="C41" s="494"/>
      <c r="D41" s="494"/>
      <c r="E41" s="494"/>
      <c r="F41" s="494"/>
      <c r="G41" s="494"/>
      <c r="H41" s="494"/>
      <c r="I41" s="494"/>
      <c r="J41" s="494"/>
      <c r="K41" s="501"/>
      <c r="L41" s="501"/>
      <c r="M41" s="501"/>
      <c r="N41" s="501"/>
      <c r="O41" s="501"/>
      <c r="P41" s="501"/>
      <c r="Q41" s="501"/>
      <c r="R41" s="501"/>
      <c r="S41" s="501"/>
      <c r="T41" s="501"/>
      <c r="U41" s="501"/>
      <c r="V41" s="501"/>
      <c r="W41" s="501"/>
      <c r="X41" s="501"/>
      <c r="Y41" s="501"/>
      <c r="Z41" s="501"/>
      <c r="AA41" s="501"/>
      <c r="AB41" s="501"/>
      <c r="AC41" s="501"/>
      <c r="AD41" s="501"/>
      <c r="AE41" s="501"/>
      <c r="AF41" s="501"/>
      <c r="AG41" s="501"/>
      <c r="AH41" s="501"/>
      <c r="AI41" s="501"/>
    </row>
    <row r="42" spans="1:35" ht="18.75" customHeight="1">
      <c r="A42" s="509"/>
      <c r="B42" s="509"/>
      <c r="C42" s="494"/>
      <c r="D42" s="494"/>
      <c r="E42" s="494"/>
      <c r="F42" s="494"/>
      <c r="G42" s="494"/>
      <c r="H42" s="494"/>
      <c r="I42" s="494"/>
      <c r="J42" s="494"/>
      <c r="K42" s="501"/>
      <c r="L42" s="501"/>
      <c r="M42" s="501"/>
      <c r="N42" s="501"/>
      <c r="O42" s="501"/>
      <c r="P42" s="501"/>
      <c r="Q42" s="501"/>
      <c r="R42" s="501"/>
      <c r="S42" s="501"/>
      <c r="T42" s="501"/>
      <c r="U42" s="501"/>
      <c r="V42" s="501"/>
      <c r="W42" s="501"/>
      <c r="X42" s="501"/>
      <c r="Y42" s="501"/>
      <c r="Z42" s="501"/>
      <c r="AA42" s="501"/>
      <c r="AB42" s="501"/>
      <c r="AC42" s="501"/>
      <c r="AD42" s="501"/>
      <c r="AE42" s="501"/>
      <c r="AF42" s="501"/>
      <c r="AG42" s="501"/>
      <c r="AH42" s="501"/>
      <c r="AI42" s="501"/>
    </row>
    <row r="43" spans="1:35" ht="18.75" customHeight="1">
      <c r="A43" s="509"/>
      <c r="B43" s="509"/>
      <c r="C43" s="494"/>
      <c r="D43" s="494"/>
      <c r="E43" s="494"/>
      <c r="F43" s="494"/>
      <c r="G43" s="494"/>
      <c r="H43" s="494"/>
      <c r="I43" s="494"/>
      <c r="J43" s="494"/>
      <c r="K43" s="501"/>
      <c r="L43" s="501"/>
      <c r="M43" s="501"/>
      <c r="N43" s="501"/>
      <c r="O43" s="501"/>
      <c r="P43" s="501"/>
      <c r="Q43" s="501"/>
      <c r="R43" s="501"/>
      <c r="S43" s="501"/>
      <c r="T43" s="501"/>
      <c r="U43" s="501"/>
      <c r="V43" s="501"/>
      <c r="W43" s="501"/>
      <c r="X43" s="501"/>
      <c r="Y43" s="501"/>
      <c r="Z43" s="501"/>
      <c r="AA43" s="501"/>
      <c r="AB43" s="501"/>
      <c r="AC43" s="501"/>
      <c r="AD43" s="501"/>
      <c r="AE43" s="501"/>
      <c r="AF43" s="501"/>
      <c r="AG43" s="501"/>
      <c r="AH43" s="501"/>
      <c r="AI43" s="501"/>
    </row>
    <row r="44" spans="1:35" ht="18.75" customHeight="1">
      <c r="A44" s="509"/>
      <c r="B44" s="509"/>
      <c r="C44" s="494"/>
      <c r="D44" s="494"/>
      <c r="E44" s="494"/>
      <c r="F44" s="494"/>
      <c r="G44" s="494"/>
      <c r="H44" s="494"/>
      <c r="I44" s="494"/>
      <c r="J44" s="494"/>
      <c r="K44" s="501"/>
      <c r="L44" s="501"/>
      <c r="M44" s="501"/>
      <c r="N44" s="501"/>
      <c r="O44" s="501"/>
      <c r="P44" s="501"/>
      <c r="Q44" s="501"/>
      <c r="R44" s="501"/>
      <c r="S44" s="501"/>
      <c r="T44" s="501"/>
      <c r="U44" s="501"/>
      <c r="V44" s="501"/>
      <c r="W44" s="501"/>
      <c r="X44" s="501"/>
      <c r="Y44" s="501"/>
      <c r="Z44" s="501"/>
      <c r="AA44" s="501"/>
      <c r="AB44" s="501"/>
      <c r="AC44" s="501"/>
      <c r="AD44" s="501"/>
      <c r="AE44" s="501"/>
      <c r="AF44" s="501"/>
      <c r="AG44" s="501"/>
      <c r="AH44" s="501"/>
      <c r="AI44" s="501"/>
    </row>
    <row r="45" spans="1:35" ht="18.75" customHeight="1">
      <c r="A45" s="509"/>
      <c r="B45" s="509"/>
      <c r="C45" s="501" t="s">
        <v>133</v>
      </c>
      <c r="D45" s="501"/>
      <c r="E45" s="501"/>
      <c r="F45" s="501"/>
      <c r="G45" s="501"/>
      <c r="H45" s="501"/>
      <c r="I45" s="501"/>
      <c r="J45" s="501"/>
      <c r="K45" s="512" t="s">
        <v>134</v>
      </c>
      <c r="L45" s="513"/>
      <c r="M45" s="513"/>
      <c r="N45" s="513"/>
      <c r="O45" s="513"/>
      <c r="P45" s="513"/>
      <c r="Q45" s="513"/>
      <c r="R45" s="513"/>
      <c r="S45" s="513"/>
      <c r="T45" s="513"/>
      <c r="U45" s="513"/>
      <c r="V45" s="513"/>
      <c r="W45" s="513"/>
      <c r="X45" s="513"/>
      <c r="Y45" s="513"/>
      <c r="Z45" s="513"/>
      <c r="AA45" s="513"/>
      <c r="AB45" s="513"/>
      <c r="AC45" s="513"/>
      <c r="AD45" s="513"/>
      <c r="AE45" s="513"/>
      <c r="AF45" s="513"/>
      <c r="AG45" s="513"/>
      <c r="AH45" s="513"/>
      <c r="AI45" s="514"/>
    </row>
    <row r="46" spans="1:35" ht="18.75" customHeight="1">
      <c r="A46" s="81" t="s">
        <v>139</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82" t="s">
        <v>140</v>
      </c>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228</v>
      </c>
      <c r="B48" s="81" t="s">
        <v>230</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216</v>
      </c>
      <c r="B49" s="81" t="s">
        <v>214</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t="s">
        <v>229</v>
      </c>
      <c r="B50" s="81" t="s">
        <v>720</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5"/>
      <c r="B51" s="72" t="s">
        <v>721</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231</v>
      </c>
      <c r="B52" s="81" t="s">
        <v>232</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81"/>
      <c r="B53" s="72" t="s">
        <v>141</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ht="18.75" customHeight="1">
      <c r="A54" s="82" t="s">
        <v>142</v>
      </c>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ht="18.75" customHeight="1">
      <c r="A55" s="74" t="s">
        <v>219</v>
      </c>
      <c r="B55" s="81" t="s">
        <v>722</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ht="18.75" customHeight="1">
      <c r="A56" s="74"/>
      <c r="B56" s="81" t="s">
        <v>723</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ht="18.75" customHeight="1">
      <c r="A57" s="81"/>
      <c r="B57" s="81" t="s">
        <v>143</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ht="18.75" customHeight="1">
      <c r="A58" s="82" t="s">
        <v>144</v>
      </c>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ht="18.75" customHeight="1">
      <c r="A59" s="74" t="s">
        <v>220</v>
      </c>
      <c r="B59" s="81" t="s">
        <v>236</v>
      </c>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ht="18.75" customHeight="1">
      <c r="A60" s="74" t="s">
        <v>233</v>
      </c>
      <c r="B60" s="81" t="s">
        <v>237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ht="18.75" customHeight="1">
      <c r="A61" s="74" t="s">
        <v>234</v>
      </c>
      <c r="B61" s="81" t="s">
        <v>238</v>
      </c>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ht="18.75" customHeight="1">
      <c r="A62" s="74" t="s">
        <v>235</v>
      </c>
      <c r="B62" s="81" t="s">
        <v>239</v>
      </c>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ht="18.75" customHeight="1">
      <c r="A63" s="82" t="s">
        <v>145</v>
      </c>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row r="64" spans="1:35" ht="18.75" customHeight="1">
      <c r="A64" s="74" t="s">
        <v>241</v>
      </c>
      <c r="B64" s="81" t="s">
        <v>240</v>
      </c>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row>
    <row r="65" spans="1:35" ht="18.75" customHeight="1">
      <c r="A65" s="72"/>
      <c r="B65" s="72" t="s">
        <v>146</v>
      </c>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row>
  </sheetData>
  <mergeCells count="69">
    <mergeCell ref="V11:AI11"/>
    <mergeCell ref="B5:E5"/>
    <mergeCell ref="F5:S5"/>
    <mergeCell ref="B6:E6"/>
    <mergeCell ref="F6:S6"/>
    <mergeCell ref="B7:E7"/>
    <mergeCell ref="F7:S7"/>
    <mergeCell ref="B8:E8"/>
    <mergeCell ref="F8:S8"/>
    <mergeCell ref="B9:E9"/>
    <mergeCell ref="F9:S9"/>
    <mergeCell ref="P11:U11"/>
    <mergeCell ref="AH13:AI15"/>
    <mergeCell ref="A16:I16"/>
    <mergeCell ref="J16:S16"/>
    <mergeCell ref="T16:Z16"/>
    <mergeCell ref="AA16:AC16"/>
    <mergeCell ref="AE16:AI16"/>
    <mergeCell ref="A13:I15"/>
    <mergeCell ref="J13:P15"/>
    <mergeCell ref="Q13:S15"/>
    <mergeCell ref="T13:AA15"/>
    <mergeCell ref="AB13:AD15"/>
    <mergeCell ref="AE13:AG15"/>
    <mergeCell ref="A18:J18"/>
    <mergeCell ref="K18:S18"/>
    <mergeCell ref="T18:Y18"/>
    <mergeCell ref="Z18:AI18"/>
    <mergeCell ref="A19:J19"/>
    <mergeCell ref="K19:S19"/>
    <mergeCell ref="T19:Y19"/>
    <mergeCell ref="Z19:AI19"/>
    <mergeCell ref="A20:J20"/>
    <mergeCell ref="K20:S20"/>
    <mergeCell ref="T20:Y20"/>
    <mergeCell ref="Z20:AI20"/>
    <mergeCell ref="A21:B33"/>
    <mergeCell ref="C21:J21"/>
    <mergeCell ref="K21:AI21"/>
    <mergeCell ref="C22:J22"/>
    <mergeCell ref="K22:AI22"/>
    <mergeCell ref="C23:J23"/>
    <mergeCell ref="K23:AI23"/>
    <mergeCell ref="C24:J24"/>
    <mergeCell ref="K24:AI24"/>
    <mergeCell ref="C25:J25"/>
    <mergeCell ref="K25:AI25"/>
    <mergeCell ref="C27:J32"/>
    <mergeCell ref="K27:AI32"/>
    <mergeCell ref="C33:J33"/>
    <mergeCell ref="K33:AI33"/>
    <mergeCell ref="C26:J26"/>
    <mergeCell ref="K26:AI26"/>
    <mergeCell ref="A3:AI3"/>
    <mergeCell ref="A35:B45"/>
    <mergeCell ref="C35:J35"/>
    <mergeCell ref="K35:AI35"/>
    <mergeCell ref="C36:J36"/>
    <mergeCell ref="K36:AI36"/>
    <mergeCell ref="C37:J37"/>
    <mergeCell ref="C45:J45"/>
    <mergeCell ref="K45:AI45"/>
    <mergeCell ref="K37:AI37"/>
    <mergeCell ref="C38:J38"/>
    <mergeCell ref="K38:AI38"/>
    <mergeCell ref="C39:J39"/>
    <mergeCell ref="K39:AI39"/>
    <mergeCell ref="C40:J44"/>
    <mergeCell ref="K40:AI44"/>
  </mergeCells>
  <phoneticPr fontId="5"/>
  <printOptions horizontalCentered="1"/>
  <pageMargins left="0.59055118110236227" right="0.59055118110236227" top="0.59055118110236227" bottom="0.59055118110236227" header="0.31496062992125984" footer="0.31496062992125984"/>
  <pageSetup paperSize="9" fitToHeight="2" orientation="portrait" r:id="rId1"/>
  <rowBreaks count="1" manualBreakCount="1">
    <brk id="45" max="3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J47"/>
  <sheetViews>
    <sheetView view="pageBreakPreview" zoomScaleNormal="100" zoomScaleSheetLayoutView="100" workbookViewId="0">
      <selection activeCell="R32" sqref="R32"/>
    </sheetView>
  </sheetViews>
  <sheetFormatPr defaultRowHeight="13.5"/>
  <cols>
    <col min="1" max="1" width="3.125" style="69" customWidth="1"/>
    <col min="2" max="36" width="2.5" style="69" customWidth="1"/>
    <col min="37" max="256" width="9" style="69"/>
    <col min="257" max="257" width="3.125" style="69" customWidth="1"/>
    <col min="258" max="292" width="2.5" style="69" customWidth="1"/>
    <col min="293" max="512" width="9" style="69"/>
    <col min="513" max="513" width="3.125" style="69" customWidth="1"/>
    <col min="514" max="548" width="2.5" style="69" customWidth="1"/>
    <col min="549" max="768" width="9" style="69"/>
    <col min="769" max="769" width="3.125" style="69" customWidth="1"/>
    <col min="770" max="804" width="2.5" style="69" customWidth="1"/>
    <col min="805" max="1024" width="9" style="69"/>
    <col min="1025" max="1025" width="3.125" style="69" customWidth="1"/>
    <col min="1026" max="1060" width="2.5" style="69" customWidth="1"/>
    <col min="1061" max="1280" width="9" style="69"/>
    <col min="1281" max="1281" width="3.125" style="69" customWidth="1"/>
    <col min="1282" max="1316" width="2.5" style="69" customWidth="1"/>
    <col min="1317" max="1536" width="9" style="69"/>
    <col min="1537" max="1537" width="3.125" style="69" customWidth="1"/>
    <col min="1538" max="1572" width="2.5" style="69" customWidth="1"/>
    <col min="1573" max="1792" width="9" style="69"/>
    <col min="1793" max="1793" width="3.125" style="69" customWidth="1"/>
    <col min="1794" max="1828" width="2.5" style="69" customWidth="1"/>
    <col min="1829" max="2048" width="9" style="69"/>
    <col min="2049" max="2049" width="3.125" style="69" customWidth="1"/>
    <col min="2050" max="2084" width="2.5" style="69" customWidth="1"/>
    <col min="2085" max="2304" width="9" style="69"/>
    <col min="2305" max="2305" width="3.125" style="69" customWidth="1"/>
    <col min="2306" max="2340" width="2.5" style="69" customWidth="1"/>
    <col min="2341" max="2560" width="9" style="69"/>
    <col min="2561" max="2561" width="3.125" style="69" customWidth="1"/>
    <col min="2562" max="2596" width="2.5" style="69" customWidth="1"/>
    <col min="2597" max="2816" width="9" style="69"/>
    <col min="2817" max="2817" width="3.125" style="69" customWidth="1"/>
    <col min="2818" max="2852" width="2.5" style="69" customWidth="1"/>
    <col min="2853" max="3072" width="9" style="69"/>
    <col min="3073" max="3073" width="3.125" style="69" customWidth="1"/>
    <col min="3074" max="3108" width="2.5" style="69" customWidth="1"/>
    <col min="3109" max="3328" width="9" style="69"/>
    <col min="3329" max="3329" width="3.125" style="69" customWidth="1"/>
    <col min="3330" max="3364" width="2.5" style="69" customWidth="1"/>
    <col min="3365" max="3584" width="9" style="69"/>
    <col min="3585" max="3585" width="3.125" style="69" customWidth="1"/>
    <col min="3586" max="3620" width="2.5" style="69" customWidth="1"/>
    <col min="3621" max="3840" width="9" style="69"/>
    <col min="3841" max="3841" width="3.125" style="69" customWidth="1"/>
    <col min="3842" max="3876" width="2.5" style="69" customWidth="1"/>
    <col min="3877" max="4096" width="9" style="69"/>
    <col min="4097" max="4097" width="3.125" style="69" customWidth="1"/>
    <col min="4098" max="4132" width="2.5" style="69" customWidth="1"/>
    <col min="4133" max="4352" width="9" style="69"/>
    <col min="4353" max="4353" width="3.125" style="69" customWidth="1"/>
    <col min="4354" max="4388" width="2.5" style="69" customWidth="1"/>
    <col min="4389" max="4608" width="9" style="69"/>
    <col min="4609" max="4609" width="3.125" style="69" customWidth="1"/>
    <col min="4610" max="4644" width="2.5" style="69" customWidth="1"/>
    <col min="4645" max="4864" width="9" style="69"/>
    <col min="4865" max="4865" width="3.125" style="69" customWidth="1"/>
    <col min="4866" max="4900" width="2.5" style="69" customWidth="1"/>
    <col min="4901" max="5120" width="9" style="69"/>
    <col min="5121" max="5121" width="3.125" style="69" customWidth="1"/>
    <col min="5122" max="5156" width="2.5" style="69" customWidth="1"/>
    <col min="5157" max="5376" width="9" style="69"/>
    <col min="5377" max="5377" width="3.125" style="69" customWidth="1"/>
    <col min="5378" max="5412" width="2.5" style="69" customWidth="1"/>
    <col min="5413" max="5632" width="9" style="69"/>
    <col min="5633" max="5633" width="3.125" style="69" customWidth="1"/>
    <col min="5634" max="5668" width="2.5" style="69" customWidth="1"/>
    <col min="5669" max="5888" width="9" style="69"/>
    <col min="5889" max="5889" width="3.125" style="69" customWidth="1"/>
    <col min="5890" max="5924" width="2.5" style="69" customWidth="1"/>
    <col min="5925" max="6144" width="9" style="69"/>
    <col min="6145" max="6145" width="3.125" style="69" customWidth="1"/>
    <col min="6146" max="6180" width="2.5" style="69" customWidth="1"/>
    <col min="6181" max="6400" width="9" style="69"/>
    <col min="6401" max="6401" width="3.125" style="69" customWidth="1"/>
    <col min="6402" max="6436" width="2.5" style="69" customWidth="1"/>
    <col min="6437" max="6656" width="9" style="69"/>
    <col min="6657" max="6657" width="3.125" style="69" customWidth="1"/>
    <col min="6658" max="6692" width="2.5" style="69" customWidth="1"/>
    <col min="6693" max="6912" width="9" style="69"/>
    <col min="6913" max="6913" width="3.125" style="69" customWidth="1"/>
    <col min="6914" max="6948" width="2.5" style="69" customWidth="1"/>
    <col min="6949" max="7168" width="9" style="69"/>
    <col min="7169" max="7169" width="3.125" style="69" customWidth="1"/>
    <col min="7170" max="7204" width="2.5" style="69" customWidth="1"/>
    <col min="7205" max="7424" width="9" style="69"/>
    <col min="7425" max="7425" width="3.125" style="69" customWidth="1"/>
    <col min="7426" max="7460" width="2.5" style="69" customWidth="1"/>
    <col min="7461" max="7680" width="9" style="69"/>
    <col min="7681" max="7681" width="3.125" style="69" customWidth="1"/>
    <col min="7682" max="7716" width="2.5" style="69" customWidth="1"/>
    <col min="7717" max="7936" width="9" style="69"/>
    <col min="7937" max="7937" width="3.125" style="69" customWidth="1"/>
    <col min="7938" max="7972" width="2.5" style="69" customWidth="1"/>
    <col min="7973" max="8192" width="9" style="69"/>
    <col min="8193" max="8193" width="3.125" style="69" customWidth="1"/>
    <col min="8194" max="8228" width="2.5" style="69" customWidth="1"/>
    <col min="8229" max="8448" width="9" style="69"/>
    <col min="8449" max="8449" width="3.125" style="69" customWidth="1"/>
    <col min="8450" max="8484" width="2.5" style="69" customWidth="1"/>
    <col min="8485" max="8704" width="9" style="69"/>
    <col min="8705" max="8705" width="3.125" style="69" customWidth="1"/>
    <col min="8706" max="8740" width="2.5" style="69" customWidth="1"/>
    <col min="8741" max="8960" width="9" style="69"/>
    <col min="8961" max="8961" width="3.125" style="69" customWidth="1"/>
    <col min="8962" max="8996" width="2.5" style="69" customWidth="1"/>
    <col min="8997" max="9216" width="9" style="69"/>
    <col min="9217" max="9217" width="3.125" style="69" customWidth="1"/>
    <col min="9218" max="9252" width="2.5" style="69" customWidth="1"/>
    <col min="9253" max="9472" width="9" style="69"/>
    <col min="9473" max="9473" width="3.125" style="69" customWidth="1"/>
    <col min="9474" max="9508" width="2.5" style="69" customWidth="1"/>
    <col min="9509" max="9728" width="9" style="69"/>
    <col min="9729" max="9729" width="3.125" style="69" customWidth="1"/>
    <col min="9730" max="9764" width="2.5" style="69" customWidth="1"/>
    <col min="9765" max="9984" width="9" style="69"/>
    <col min="9985" max="9985" width="3.125" style="69" customWidth="1"/>
    <col min="9986" max="10020" width="2.5" style="69" customWidth="1"/>
    <col min="10021" max="10240" width="9" style="69"/>
    <col min="10241" max="10241" width="3.125" style="69" customWidth="1"/>
    <col min="10242" max="10276" width="2.5" style="69" customWidth="1"/>
    <col min="10277" max="10496" width="9" style="69"/>
    <col min="10497" max="10497" width="3.125" style="69" customWidth="1"/>
    <col min="10498" max="10532" width="2.5" style="69" customWidth="1"/>
    <col min="10533" max="10752" width="9" style="69"/>
    <col min="10753" max="10753" width="3.125" style="69" customWidth="1"/>
    <col min="10754" max="10788" width="2.5" style="69" customWidth="1"/>
    <col min="10789" max="11008" width="9" style="69"/>
    <col min="11009" max="11009" width="3.125" style="69" customWidth="1"/>
    <col min="11010" max="11044" width="2.5" style="69" customWidth="1"/>
    <col min="11045" max="11264" width="9" style="69"/>
    <col min="11265" max="11265" width="3.125" style="69" customWidth="1"/>
    <col min="11266" max="11300" width="2.5" style="69" customWidth="1"/>
    <col min="11301" max="11520" width="9" style="69"/>
    <col min="11521" max="11521" width="3.125" style="69" customWidth="1"/>
    <col min="11522" max="11556" width="2.5" style="69" customWidth="1"/>
    <col min="11557" max="11776" width="9" style="69"/>
    <col min="11777" max="11777" width="3.125" style="69" customWidth="1"/>
    <col min="11778" max="11812" width="2.5" style="69" customWidth="1"/>
    <col min="11813" max="12032" width="9" style="69"/>
    <col min="12033" max="12033" width="3.125" style="69" customWidth="1"/>
    <col min="12034" max="12068" width="2.5" style="69" customWidth="1"/>
    <col min="12069" max="12288" width="9" style="69"/>
    <col min="12289" max="12289" width="3.125" style="69" customWidth="1"/>
    <col min="12290" max="12324" width="2.5" style="69" customWidth="1"/>
    <col min="12325" max="12544" width="9" style="69"/>
    <col min="12545" max="12545" width="3.125" style="69" customWidth="1"/>
    <col min="12546" max="12580" width="2.5" style="69" customWidth="1"/>
    <col min="12581" max="12800" width="9" style="69"/>
    <col min="12801" max="12801" width="3.125" style="69" customWidth="1"/>
    <col min="12802" max="12836" width="2.5" style="69" customWidth="1"/>
    <col min="12837" max="13056" width="9" style="69"/>
    <col min="13057" max="13057" width="3.125" style="69" customWidth="1"/>
    <col min="13058" max="13092" width="2.5" style="69" customWidth="1"/>
    <col min="13093" max="13312" width="9" style="69"/>
    <col min="13313" max="13313" width="3.125" style="69" customWidth="1"/>
    <col min="13314" max="13348" width="2.5" style="69" customWidth="1"/>
    <col min="13349" max="13568" width="9" style="69"/>
    <col min="13569" max="13569" width="3.125" style="69" customWidth="1"/>
    <col min="13570" max="13604" width="2.5" style="69" customWidth="1"/>
    <col min="13605" max="13824" width="9" style="69"/>
    <col min="13825" max="13825" width="3.125" style="69" customWidth="1"/>
    <col min="13826" max="13860" width="2.5" style="69" customWidth="1"/>
    <col min="13861" max="14080" width="9" style="69"/>
    <col min="14081" max="14081" width="3.125" style="69" customWidth="1"/>
    <col min="14082" max="14116" width="2.5" style="69" customWidth="1"/>
    <col min="14117" max="14336" width="9" style="69"/>
    <col min="14337" max="14337" width="3.125" style="69" customWidth="1"/>
    <col min="14338" max="14372" width="2.5" style="69" customWidth="1"/>
    <col min="14373" max="14592" width="9" style="69"/>
    <col min="14593" max="14593" width="3.125" style="69" customWidth="1"/>
    <col min="14594" max="14628" width="2.5" style="69" customWidth="1"/>
    <col min="14629" max="14848" width="9" style="69"/>
    <col min="14849" max="14849" width="3.125" style="69" customWidth="1"/>
    <col min="14850" max="14884" width="2.5" style="69" customWidth="1"/>
    <col min="14885" max="15104" width="9" style="69"/>
    <col min="15105" max="15105" width="3.125" style="69" customWidth="1"/>
    <col min="15106" max="15140" width="2.5" style="69" customWidth="1"/>
    <col min="15141" max="15360" width="9" style="69"/>
    <col min="15361" max="15361" width="3.125" style="69" customWidth="1"/>
    <col min="15362" max="15396" width="2.5" style="69" customWidth="1"/>
    <col min="15397" max="15616" width="9" style="69"/>
    <col min="15617" max="15617" width="3.125" style="69" customWidth="1"/>
    <col min="15618" max="15652" width="2.5" style="69" customWidth="1"/>
    <col min="15653" max="15872" width="9" style="69"/>
    <col min="15873" max="15873" width="3.125" style="69" customWidth="1"/>
    <col min="15874" max="15908" width="2.5" style="69" customWidth="1"/>
    <col min="15909" max="16128" width="9" style="69"/>
    <col min="16129" max="16129" width="3.125" style="69" customWidth="1"/>
    <col min="16130" max="16164" width="2.5" style="69" customWidth="1"/>
    <col min="16165" max="16384" width="9" style="69"/>
  </cols>
  <sheetData>
    <row r="1" spans="1:36" ht="15" customHeight="1">
      <c r="A1" s="69" t="s">
        <v>314</v>
      </c>
    </row>
    <row r="2" spans="1:36" ht="7.5" customHeight="1"/>
    <row r="3" spans="1:36" ht="15" customHeight="1">
      <c r="A3" s="491" t="s">
        <v>323</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c r="AJ3" s="491"/>
    </row>
    <row r="4" spans="1:36" ht="15" customHeight="1">
      <c r="A4" s="491" t="s">
        <v>680</v>
      </c>
      <c r="B4" s="491"/>
      <c r="C4" s="491"/>
      <c r="D4" s="491"/>
      <c r="E4" s="491"/>
      <c r="F4" s="491"/>
      <c r="G4" s="491"/>
      <c r="H4" s="491"/>
      <c r="I4" s="491"/>
      <c r="J4" s="491"/>
      <c r="K4" s="491"/>
      <c r="L4" s="491"/>
      <c r="M4" s="491"/>
      <c r="N4" s="491"/>
      <c r="O4" s="491"/>
      <c r="P4" s="491"/>
      <c r="Q4" s="491"/>
      <c r="R4" s="491"/>
      <c r="S4" s="491"/>
      <c r="T4" s="491"/>
      <c r="U4" s="491"/>
      <c r="V4" s="491"/>
      <c r="W4" s="491"/>
      <c r="X4" s="491"/>
      <c r="Y4" s="491"/>
      <c r="Z4" s="491"/>
      <c r="AA4" s="491"/>
      <c r="AB4" s="491"/>
      <c r="AC4" s="491"/>
      <c r="AD4" s="491"/>
      <c r="AE4" s="491"/>
      <c r="AF4" s="491"/>
      <c r="AG4" s="491"/>
      <c r="AH4" s="491"/>
      <c r="AI4" s="491"/>
      <c r="AJ4" s="491"/>
    </row>
    <row r="5" spans="1:36" ht="7.5" customHeight="1"/>
    <row r="6" spans="1:36" ht="15" customHeight="1">
      <c r="B6" s="504" t="s">
        <v>83</v>
      </c>
      <c r="C6" s="504"/>
      <c r="D6" s="504"/>
      <c r="E6" s="504"/>
      <c r="F6" s="505">
        <f>別記様式第0号!G27</f>
        <v>0</v>
      </c>
      <c r="G6" s="505"/>
      <c r="H6" s="505"/>
      <c r="I6" s="505"/>
      <c r="J6" s="505"/>
      <c r="K6" s="505"/>
      <c r="L6" s="505"/>
      <c r="M6" s="505"/>
      <c r="N6" s="505"/>
      <c r="O6" s="505"/>
      <c r="P6" s="505"/>
      <c r="Q6" s="505"/>
      <c r="R6" s="505"/>
      <c r="S6" s="505"/>
      <c r="T6" s="505"/>
    </row>
    <row r="7" spans="1:36" ht="15" customHeight="1">
      <c r="B7" s="506" t="s">
        <v>84</v>
      </c>
      <c r="C7" s="506"/>
      <c r="D7" s="506"/>
      <c r="E7" s="506"/>
      <c r="F7" s="507">
        <f>別記様式第0号!G30</f>
        <v>0</v>
      </c>
      <c r="G7" s="507"/>
      <c r="H7" s="507"/>
      <c r="I7" s="507"/>
      <c r="J7" s="507"/>
      <c r="K7" s="507"/>
      <c r="L7" s="507"/>
      <c r="M7" s="507"/>
      <c r="N7" s="507"/>
      <c r="O7" s="507"/>
      <c r="P7" s="507"/>
      <c r="Q7" s="507"/>
      <c r="R7" s="507"/>
      <c r="S7" s="507"/>
      <c r="T7" s="507"/>
    </row>
    <row r="8" spans="1:36" ht="15" customHeight="1">
      <c r="B8" s="506" t="s">
        <v>85</v>
      </c>
      <c r="C8" s="506"/>
      <c r="D8" s="506"/>
      <c r="E8" s="506"/>
      <c r="F8" s="507">
        <f>別記様式第0号!G33</f>
        <v>0</v>
      </c>
      <c r="G8" s="507"/>
      <c r="H8" s="507"/>
      <c r="I8" s="507"/>
      <c r="J8" s="507"/>
      <c r="K8" s="507"/>
      <c r="L8" s="507"/>
      <c r="M8" s="507"/>
      <c r="N8" s="507"/>
      <c r="O8" s="507"/>
      <c r="P8" s="507"/>
      <c r="Q8" s="507"/>
      <c r="R8" s="507"/>
      <c r="S8" s="507"/>
      <c r="T8" s="507"/>
    </row>
    <row r="9" spans="1:36" ht="15" customHeight="1">
      <c r="B9" s="506" t="s">
        <v>86</v>
      </c>
      <c r="C9" s="506"/>
      <c r="D9" s="506"/>
      <c r="E9" s="506"/>
      <c r="F9" s="507">
        <f>別記様式第0号!G36</f>
        <v>0</v>
      </c>
      <c r="G9" s="507"/>
      <c r="H9" s="507"/>
      <c r="I9" s="507"/>
      <c r="J9" s="507"/>
      <c r="K9" s="507"/>
      <c r="L9" s="507"/>
      <c r="M9" s="507"/>
      <c r="N9" s="507"/>
      <c r="O9" s="507"/>
      <c r="P9" s="507"/>
      <c r="Q9" s="507"/>
      <c r="R9" s="507"/>
      <c r="S9" s="507"/>
      <c r="T9" s="507"/>
    </row>
    <row r="10" spans="1:36" ht="15" customHeight="1">
      <c r="B10" s="506" t="s">
        <v>87</v>
      </c>
      <c r="C10" s="506"/>
      <c r="D10" s="506"/>
      <c r="E10" s="506"/>
      <c r="F10" s="507">
        <f>別記様式第0号!G39</f>
        <v>0</v>
      </c>
      <c r="G10" s="507"/>
      <c r="H10" s="507"/>
      <c r="I10" s="507"/>
      <c r="J10" s="507"/>
      <c r="K10" s="507"/>
      <c r="L10" s="507"/>
      <c r="M10" s="507"/>
      <c r="N10" s="507"/>
      <c r="O10" s="507"/>
      <c r="P10" s="507"/>
      <c r="Q10" s="507"/>
      <c r="R10" s="507"/>
      <c r="S10" s="507"/>
      <c r="T10" s="507"/>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08" t="s">
        <v>88</v>
      </c>
      <c r="R12" s="508"/>
      <c r="S12" s="508"/>
      <c r="T12" s="508"/>
      <c r="U12" s="508"/>
      <c r="V12" s="508"/>
      <c r="W12" s="503">
        <f>別記様式第0号!H11</f>
        <v>0</v>
      </c>
      <c r="X12" s="503"/>
      <c r="Y12" s="503"/>
      <c r="Z12" s="503"/>
      <c r="AA12" s="503"/>
      <c r="AB12" s="503"/>
      <c r="AC12" s="503"/>
      <c r="AD12" s="503"/>
      <c r="AE12" s="503"/>
      <c r="AF12" s="503"/>
      <c r="AG12" s="503"/>
      <c r="AH12" s="503"/>
      <c r="AI12" s="503"/>
      <c r="AJ12" s="503"/>
    </row>
    <row r="13" spans="1:36" ht="7.5" customHeight="1"/>
    <row r="14" spans="1:36" ht="18.75" customHeight="1">
      <c r="A14" s="516" t="s">
        <v>147</v>
      </c>
      <c r="B14" s="516"/>
      <c r="C14" s="501" t="s">
        <v>148</v>
      </c>
      <c r="D14" s="501"/>
      <c r="E14" s="501"/>
      <c r="F14" s="501"/>
      <c r="G14" s="501"/>
      <c r="H14" s="501"/>
      <c r="I14" s="501"/>
      <c r="J14" s="501"/>
      <c r="K14" s="501"/>
      <c r="L14" s="501"/>
      <c r="M14" s="501"/>
      <c r="N14" s="501"/>
      <c r="O14" s="501"/>
      <c r="P14" s="501"/>
      <c r="Q14" s="501"/>
      <c r="R14" s="501"/>
      <c r="S14" s="501"/>
      <c r="T14" s="501"/>
      <c r="U14" s="501"/>
      <c r="V14" s="501"/>
      <c r="W14" s="501"/>
      <c r="X14" s="501"/>
      <c r="Y14" s="501"/>
      <c r="Z14" s="501"/>
      <c r="AA14" s="501"/>
      <c r="AB14" s="501"/>
      <c r="AC14" s="501"/>
      <c r="AD14" s="501"/>
      <c r="AE14" s="501"/>
      <c r="AF14" s="501"/>
      <c r="AG14" s="501"/>
      <c r="AH14" s="501"/>
      <c r="AI14" s="501"/>
      <c r="AJ14" s="501"/>
    </row>
    <row r="15" spans="1:36" ht="18.75" customHeight="1">
      <c r="A15" s="516"/>
      <c r="B15" s="516"/>
      <c r="C15" s="501" t="s">
        <v>149</v>
      </c>
      <c r="D15" s="501"/>
      <c r="E15" s="501"/>
      <c r="F15" s="501"/>
      <c r="G15" s="501"/>
      <c r="H15" s="501"/>
      <c r="I15" s="501"/>
      <c r="J15" s="501"/>
      <c r="K15" s="542" t="s">
        <v>150</v>
      </c>
      <c r="L15" s="543"/>
      <c r="M15" s="543"/>
      <c r="N15" s="543"/>
      <c r="O15" s="543"/>
      <c r="P15" s="543"/>
      <c r="Q15" s="543"/>
      <c r="R15" s="543"/>
      <c r="S15" s="543"/>
      <c r="T15" s="543"/>
      <c r="U15" s="543"/>
      <c r="V15" s="543"/>
      <c r="W15" s="543"/>
      <c r="X15" s="543"/>
      <c r="Y15" s="543"/>
      <c r="Z15" s="543"/>
      <c r="AA15" s="543"/>
      <c r="AB15" s="543"/>
      <c r="AC15" s="543"/>
      <c r="AD15" s="543"/>
      <c r="AE15" s="543"/>
      <c r="AF15" s="543"/>
      <c r="AG15" s="543"/>
      <c r="AH15" s="543"/>
      <c r="AI15" s="543"/>
      <c r="AJ15" s="543"/>
    </row>
    <row r="16" spans="1:36" ht="18.75" customHeight="1">
      <c r="A16" s="516"/>
      <c r="B16" s="516"/>
      <c r="C16" s="501"/>
      <c r="D16" s="501"/>
      <c r="E16" s="501"/>
      <c r="F16" s="501"/>
      <c r="G16" s="501"/>
      <c r="H16" s="501"/>
      <c r="I16" s="501"/>
      <c r="J16" s="501"/>
      <c r="K16" s="543"/>
      <c r="L16" s="543"/>
      <c r="M16" s="543"/>
      <c r="N16" s="543"/>
      <c r="O16" s="543"/>
      <c r="P16" s="543"/>
      <c r="Q16" s="543"/>
      <c r="R16" s="543"/>
      <c r="S16" s="543"/>
      <c r="T16" s="543"/>
      <c r="U16" s="543"/>
      <c r="V16" s="543"/>
      <c r="W16" s="543"/>
      <c r="X16" s="543"/>
      <c r="Y16" s="543"/>
      <c r="Z16" s="543"/>
      <c r="AA16" s="543"/>
      <c r="AB16" s="543"/>
      <c r="AC16" s="543"/>
      <c r="AD16" s="543"/>
      <c r="AE16" s="543"/>
      <c r="AF16" s="543"/>
      <c r="AG16" s="543"/>
      <c r="AH16" s="543"/>
      <c r="AI16" s="543"/>
      <c r="AJ16" s="543"/>
    </row>
    <row r="17" spans="1:36" ht="18.75" customHeight="1">
      <c r="A17" s="516"/>
      <c r="B17" s="516"/>
      <c r="C17" s="494" t="s">
        <v>151</v>
      </c>
      <c r="D17" s="501"/>
      <c r="E17" s="501"/>
      <c r="F17" s="501"/>
      <c r="G17" s="501"/>
      <c r="H17" s="501"/>
      <c r="I17" s="501"/>
      <c r="J17" s="501"/>
      <c r="K17" s="542" t="s">
        <v>600</v>
      </c>
      <c r="L17" s="542"/>
      <c r="M17" s="542"/>
      <c r="N17" s="542"/>
      <c r="O17" s="542"/>
      <c r="P17" s="542"/>
      <c r="Q17" s="542"/>
      <c r="R17" s="542"/>
      <c r="S17" s="542"/>
      <c r="T17" s="542"/>
      <c r="U17" s="542"/>
      <c r="V17" s="542"/>
      <c r="W17" s="542"/>
      <c r="X17" s="542"/>
      <c r="Y17" s="542"/>
      <c r="Z17" s="542"/>
      <c r="AA17" s="542"/>
      <c r="AB17" s="542"/>
      <c r="AC17" s="542"/>
      <c r="AD17" s="542"/>
      <c r="AE17" s="542"/>
      <c r="AF17" s="542"/>
      <c r="AG17" s="542"/>
      <c r="AH17" s="542"/>
      <c r="AI17" s="542"/>
      <c r="AJ17" s="542"/>
    </row>
    <row r="18" spans="1:36" ht="18.75" customHeight="1">
      <c r="A18" s="516"/>
      <c r="B18" s="516"/>
      <c r="C18" s="501"/>
      <c r="D18" s="501"/>
      <c r="E18" s="501"/>
      <c r="F18" s="501"/>
      <c r="G18" s="501"/>
      <c r="H18" s="501"/>
      <c r="I18" s="501"/>
      <c r="J18" s="501"/>
      <c r="K18" s="542"/>
      <c r="L18" s="542"/>
      <c r="M18" s="542"/>
      <c r="N18" s="542"/>
      <c r="O18" s="542"/>
      <c r="P18" s="542"/>
      <c r="Q18" s="542"/>
      <c r="R18" s="542"/>
      <c r="S18" s="542"/>
      <c r="T18" s="542"/>
      <c r="U18" s="542"/>
      <c r="V18" s="542"/>
      <c r="W18" s="542"/>
      <c r="X18" s="542"/>
      <c r="Y18" s="542"/>
      <c r="Z18" s="542"/>
      <c r="AA18" s="542"/>
      <c r="AB18" s="542"/>
      <c r="AC18" s="542"/>
      <c r="AD18" s="542"/>
      <c r="AE18" s="542"/>
      <c r="AF18" s="542"/>
      <c r="AG18" s="542"/>
      <c r="AH18" s="542"/>
      <c r="AI18" s="542"/>
      <c r="AJ18" s="542"/>
    </row>
    <row r="19" spans="1:36" ht="18.75" customHeight="1">
      <c r="A19" s="516"/>
      <c r="B19" s="516"/>
      <c r="C19" s="501"/>
      <c r="D19" s="501"/>
      <c r="E19" s="501"/>
      <c r="F19" s="501"/>
      <c r="G19" s="501"/>
      <c r="H19" s="501"/>
      <c r="I19" s="501"/>
      <c r="J19" s="501"/>
      <c r="K19" s="542"/>
      <c r="L19" s="542"/>
      <c r="M19" s="542"/>
      <c r="N19" s="542"/>
      <c r="O19" s="542"/>
      <c r="P19" s="542"/>
      <c r="Q19" s="542"/>
      <c r="R19" s="542"/>
      <c r="S19" s="542"/>
      <c r="T19" s="542"/>
      <c r="U19" s="542"/>
      <c r="V19" s="542"/>
      <c r="W19" s="542"/>
      <c r="X19" s="542"/>
      <c r="Y19" s="542"/>
      <c r="Z19" s="542"/>
      <c r="AA19" s="542"/>
      <c r="AB19" s="542"/>
      <c r="AC19" s="542"/>
      <c r="AD19" s="542"/>
      <c r="AE19" s="542"/>
      <c r="AF19" s="542"/>
      <c r="AG19" s="542"/>
      <c r="AH19" s="542"/>
      <c r="AI19" s="542"/>
      <c r="AJ19" s="542"/>
    </row>
    <row r="20" spans="1:36" ht="18.75" customHeight="1">
      <c r="A20" s="516"/>
      <c r="B20" s="516"/>
      <c r="C20" s="494" t="s">
        <v>152</v>
      </c>
      <c r="D20" s="501"/>
      <c r="E20" s="501"/>
      <c r="F20" s="501"/>
      <c r="G20" s="501"/>
      <c r="H20" s="501"/>
      <c r="I20" s="501"/>
      <c r="J20" s="501"/>
      <c r="K20" s="501" t="s">
        <v>153</v>
      </c>
      <c r="L20" s="501"/>
      <c r="M20" s="501"/>
      <c r="N20" s="501"/>
      <c r="O20" s="501"/>
      <c r="P20" s="501"/>
      <c r="Q20" s="501"/>
      <c r="R20" s="501"/>
      <c r="S20" s="501"/>
      <c r="T20" s="501"/>
      <c r="U20" s="501"/>
      <c r="V20" s="501"/>
      <c r="W20" s="501"/>
      <c r="X20" s="501"/>
      <c r="Y20" s="501"/>
      <c r="Z20" s="501"/>
      <c r="AA20" s="501"/>
      <c r="AB20" s="501"/>
      <c r="AC20" s="501"/>
      <c r="AD20" s="501"/>
      <c r="AE20" s="501"/>
      <c r="AF20" s="501"/>
      <c r="AG20" s="501"/>
      <c r="AH20" s="501"/>
      <c r="AI20" s="501"/>
      <c r="AJ20" s="501"/>
    </row>
    <row r="21" spans="1:36" ht="18.75" customHeight="1">
      <c r="A21" s="516"/>
      <c r="B21" s="516"/>
      <c r="C21" s="501"/>
      <c r="D21" s="501"/>
      <c r="E21" s="501"/>
      <c r="F21" s="501"/>
      <c r="G21" s="501"/>
      <c r="H21" s="501"/>
      <c r="I21" s="501"/>
      <c r="J21" s="501"/>
      <c r="K21" s="501"/>
      <c r="L21" s="501"/>
      <c r="M21" s="501"/>
      <c r="N21" s="501"/>
      <c r="O21" s="501"/>
      <c r="P21" s="501"/>
      <c r="Q21" s="501"/>
      <c r="R21" s="501"/>
      <c r="S21" s="501"/>
      <c r="T21" s="501"/>
      <c r="U21" s="501"/>
      <c r="V21" s="501"/>
      <c r="W21" s="501"/>
      <c r="X21" s="501"/>
      <c r="Y21" s="501"/>
      <c r="Z21" s="501"/>
      <c r="AA21" s="501"/>
      <c r="AB21" s="501"/>
      <c r="AC21" s="501"/>
      <c r="AD21" s="501"/>
      <c r="AE21" s="501"/>
      <c r="AF21" s="501"/>
      <c r="AG21" s="501"/>
      <c r="AH21" s="501"/>
      <c r="AI21" s="501"/>
      <c r="AJ21" s="501"/>
    </row>
    <row r="22" spans="1:36" ht="18.75" customHeight="1">
      <c r="A22" s="516"/>
      <c r="B22" s="516"/>
      <c r="C22" s="501"/>
      <c r="D22" s="501"/>
      <c r="E22" s="501"/>
      <c r="F22" s="501"/>
      <c r="G22" s="501"/>
      <c r="H22" s="501"/>
      <c r="I22" s="501"/>
      <c r="J22" s="501"/>
      <c r="K22" s="501"/>
      <c r="L22" s="501"/>
      <c r="M22" s="501"/>
      <c r="N22" s="501"/>
      <c r="O22" s="501"/>
      <c r="P22" s="501"/>
      <c r="Q22" s="501"/>
      <c r="R22" s="501"/>
      <c r="S22" s="501"/>
      <c r="T22" s="501"/>
      <c r="U22" s="501"/>
      <c r="V22" s="501"/>
      <c r="W22" s="501"/>
      <c r="X22" s="501"/>
      <c r="Y22" s="501"/>
      <c r="Z22" s="501"/>
      <c r="AA22" s="501"/>
      <c r="AB22" s="501"/>
      <c r="AC22" s="501"/>
      <c r="AD22" s="501"/>
      <c r="AE22" s="501"/>
      <c r="AF22" s="501"/>
      <c r="AG22" s="501"/>
      <c r="AH22" s="501"/>
      <c r="AI22" s="501"/>
      <c r="AJ22" s="501"/>
    </row>
    <row r="23" spans="1:36" ht="15" customHeight="1">
      <c r="A23" s="516"/>
      <c r="B23" s="516"/>
      <c r="C23" s="501" t="s">
        <v>154</v>
      </c>
      <c r="D23" s="501"/>
      <c r="E23" s="501"/>
      <c r="F23" s="501"/>
      <c r="G23" s="501"/>
      <c r="H23" s="501"/>
      <c r="I23" s="501"/>
      <c r="J23" s="501"/>
      <c r="K23" s="501" t="s">
        <v>155</v>
      </c>
      <c r="L23" s="501"/>
      <c r="M23" s="501"/>
      <c r="N23" s="501"/>
      <c r="O23" s="501"/>
      <c r="P23" s="501"/>
      <c r="Q23" s="501"/>
      <c r="R23" s="501"/>
      <c r="S23" s="501"/>
      <c r="T23" s="501"/>
      <c r="U23" s="501"/>
      <c r="V23" s="501"/>
      <c r="W23" s="501"/>
      <c r="X23" s="501"/>
      <c r="Y23" s="501"/>
      <c r="Z23" s="501"/>
      <c r="AA23" s="501"/>
      <c r="AB23" s="501"/>
      <c r="AC23" s="501"/>
      <c r="AD23" s="501"/>
      <c r="AE23" s="501"/>
      <c r="AF23" s="501"/>
      <c r="AG23" s="501"/>
      <c r="AH23" s="501"/>
      <c r="AI23" s="501"/>
      <c r="AJ23" s="501"/>
    </row>
    <row r="24" spans="1:36" ht="15" customHeight="1">
      <c r="A24" s="516"/>
      <c r="B24" s="516"/>
      <c r="C24" s="501"/>
      <c r="D24" s="501"/>
      <c r="E24" s="501"/>
      <c r="F24" s="501"/>
      <c r="G24" s="501"/>
      <c r="H24" s="501"/>
      <c r="I24" s="501"/>
      <c r="J24" s="501"/>
      <c r="K24" s="501"/>
      <c r="L24" s="501"/>
      <c r="M24" s="501"/>
      <c r="N24" s="501"/>
      <c r="O24" s="501"/>
      <c r="P24" s="501"/>
      <c r="Q24" s="501"/>
      <c r="R24" s="501"/>
      <c r="S24" s="501"/>
      <c r="T24" s="501"/>
      <c r="U24" s="501"/>
      <c r="V24" s="501"/>
      <c r="W24" s="501"/>
      <c r="X24" s="501"/>
      <c r="Y24" s="501"/>
      <c r="Z24" s="501"/>
      <c r="AA24" s="501"/>
      <c r="AB24" s="501"/>
      <c r="AC24" s="501"/>
      <c r="AD24" s="501"/>
      <c r="AE24" s="501"/>
      <c r="AF24" s="501"/>
      <c r="AG24" s="501"/>
      <c r="AH24" s="501"/>
      <c r="AI24" s="501"/>
      <c r="AJ24" s="501"/>
    </row>
    <row r="25" spans="1:36" ht="18.75" customHeight="1">
      <c r="A25" s="516"/>
      <c r="B25" s="516"/>
      <c r="C25" s="544" t="s">
        <v>156</v>
      </c>
      <c r="D25" s="545"/>
      <c r="E25" s="545"/>
      <c r="F25" s="545"/>
      <c r="G25" s="545"/>
      <c r="H25" s="545"/>
      <c r="I25" s="545"/>
      <c r="J25" s="546"/>
      <c r="K25" s="501"/>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01"/>
      <c r="AJ25" s="501"/>
    </row>
    <row r="26" spans="1:36" ht="18.75" customHeight="1">
      <c r="A26" s="516"/>
      <c r="B26" s="516"/>
      <c r="C26" s="547"/>
      <c r="D26" s="548"/>
      <c r="E26" s="548"/>
      <c r="F26" s="548"/>
      <c r="G26" s="548"/>
      <c r="H26" s="548"/>
      <c r="I26" s="548"/>
      <c r="J26" s="549"/>
      <c r="K26" s="501"/>
      <c r="L26" s="501"/>
      <c r="M26" s="501"/>
      <c r="N26" s="501"/>
      <c r="O26" s="501"/>
      <c r="P26" s="501"/>
      <c r="Q26" s="501"/>
      <c r="R26" s="501"/>
      <c r="S26" s="501"/>
      <c r="T26" s="501"/>
      <c r="U26" s="501"/>
      <c r="V26" s="501"/>
      <c r="W26" s="501"/>
      <c r="X26" s="501"/>
      <c r="Y26" s="501"/>
      <c r="Z26" s="501"/>
      <c r="AA26" s="501"/>
      <c r="AB26" s="501"/>
      <c r="AC26" s="501"/>
      <c r="AD26" s="501"/>
      <c r="AE26" s="501"/>
      <c r="AF26" s="501"/>
      <c r="AG26" s="501"/>
      <c r="AH26" s="501"/>
      <c r="AI26" s="501"/>
      <c r="AJ26" s="501"/>
    </row>
    <row r="27" spans="1:36" ht="18.75" customHeight="1">
      <c r="A27" s="516"/>
      <c r="B27" s="516"/>
      <c r="C27" s="550"/>
      <c r="D27" s="551"/>
      <c r="E27" s="551"/>
      <c r="F27" s="551"/>
      <c r="G27" s="551"/>
      <c r="H27" s="551"/>
      <c r="I27" s="551"/>
      <c r="J27" s="552"/>
      <c r="K27" s="501"/>
      <c r="L27" s="501"/>
      <c r="M27" s="501"/>
      <c r="N27" s="501"/>
      <c r="O27" s="501"/>
      <c r="P27" s="501"/>
      <c r="Q27" s="501"/>
      <c r="R27" s="501"/>
      <c r="S27" s="501"/>
      <c r="T27" s="501"/>
      <c r="U27" s="501"/>
      <c r="V27" s="501"/>
      <c r="W27" s="501"/>
      <c r="X27" s="501"/>
      <c r="Y27" s="501"/>
      <c r="Z27" s="501"/>
      <c r="AA27" s="501"/>
      <c r="AB27" s="501"/>
      <c r="AC27" s="501"/>
      <c r="AD27" s="501"/>
      <c r="AE27" s="501"/>
      <c r="AF27" s="501"/>
      <c r="AG27" s="501"/>
      <c r="AH27" s="501"/>
      <c r="AI27" s="501"/>
      <c r="AJ27" s="501"/>
    </row>
    <row r="28" spans="1:36" ht="18.75" customHeight="1">
      <c r="A28" s="516"/>
      <c r="B28" s="516"/>
      <c r="C28" s="501" t="s">
        <v>157</v>
      </c>
      <c r="D28" s="501"/>
      <c r="E28" s="501"/>
      <c r="F28" s="501"/>
      <c r="G28" s="501"/>
      <c r="H28" s="501"/>
      <c r="I28" s="501"/>
      <c r="J28" s="501"/>
      <c r="K28" s="501"/>
      <c r="L28" s="501"/>
      <c r="M28" s="501"/>
      <c r="N28" s="501"/>
      <c r="O28" s="501"/>
      <c r="P28" s="501"/>
      <c r="Q28" s="501"/>
      <c r="R28" s="501"/>
      <c r="S28" s="501"/>
      <c r="T28" s="501"/>
      <c r="U28" s="501"/>
      <c r="V28" s="501"/>
      <c r="W28" s="501"/>
      <c r="X28" s="501"/>
      <c r="Y28" s="501"/>
      <c r="Z28" s="501"/>
      <c r="AA28" s="501"/>
      <c r="AB28" s="501"/>
      <c r="AC28" s="501"/>
      <c r="AD28" s="501"/>
      <c r="AE28" s="501"/>
      <c r="AF28" s="501"/>
      <c r="AG28" s="501"/>
      <c r="AH28" s="501"/>
      <c r="AI28" s="501"/>
      <c r="AJ28" s="501"/>
    </row>
    <row r="29" spans="1:36" ht="18.75" customHeight="1">
      <c r="A29" s="516"/>
      <c r="B29" s="516"/>
      <c r="C29" s="501"/>
      <c r="D29" s="501"/>
      <c r="E29" s="501"/>
      <c r="F29" s="501"/>
      <c r="G29" s="501"/>
      <c r="H29" s="501"/>
      <c r="I29" s="501"/>
      <c r="J29" s="501"/>
      <c r="K29" s="501"/>
      <c r="L29" s="501"/>
      <c r="M29" s="501"/>
      <c r="N29" s="501"/>
      <c r="O29" s="501"/>
      <c r="P29" s="501"/>
      <c r="Q29" s="501"/>
      <c r="R29" s="501"/>
      <c r="S29" s="501"/>
      <c r="T29" s="501"/>
      <c r="U29" s="501"/>
      <c r="V29" s="501"/>
      <c r="W29" s="501"/>
      <c r="X29" s="501"/>
      <c r="Y29" s="501"/>
      <c r="Z29" s="501"/>
      <c r="AA29" s="501"/>
      <c r="AB29" s="501"/>
      <c r="AC29" s="501"/>
      <c r="AD29" s="501"/>
      <c r="AE29" s="501"/>
      <c r="AF29" s="501"/>
      <c r="AG29" s="501"/>
      <c r="AH29" s="501"/>
      <c r="AI29" s="501"/>
      <c r="AJ29" s="501"/>
    </row>
    <row r="30" spans="1:36" ht="18.75" customHeight="1">
      <c r="A30" s="516"/>
      <c r="B30" s="516"/>
      <c r="C30" s="501"/>
      <c r="D30" s="501"/>
      <c r="E30" s="501"/>
      <c r="F30" s="501"/>
      <c r="G30" s="501"/>
      <c r="H30" s="501"/>
      <c r="I30" s="501"/>
      <c r="J30" s="501"/>
      <c r="K30" s="501"/>
      <c r="L30" s="501"/>
      <c r="M30" s="501"/>
      <c r="N30" s="501"/>
      <c r="O30" s="501"/>
      <c r="P30" s="501"/>
      <c r="Q30" s="501"/>
      <c r="R30" s="501"/>
      <c r="S30" s="501"/>
      <c r="T30" s="501"/>
      <c r="U30" s="501"/>
      <c r="V30" s="501"/>
      <c r="W30" s="501"/>
      <c r="X30" s="501"/>
      <c r="Y30" s="501"/>
      <c r="Z30" s="501"/>
      <c r="AA30" s="501"/>
      <c r="AB30" s="501"/>
      <c r="AC30" s="501"/>
      <c r="AD30" s="501"/>
      <c r="AE30" s="501"/>
      <c r="AF30" s="501"/>
      <c r="AG30" s="501"/>
      <c r="AH30" s="501"/>
      <c r="AI30" s="501"/>
      <c r="AJ30" s="501"/>
    </row>
    <row r="31" spans="1:36" ht="16.5" customHeight="1">
      <c r="A31" s="72" t="s">
        <v>103</v>
      </c>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row>
    <row r="32" spans="1:36" ht="16.5" customHeight="1">
      <c r="A32" s="74" t="s">
        <v>158</v>
      </c>
      <c r="B32" s="77" t="s">
        <v>681</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row>
    <row r="33" spans="1:36" ht="16.5" customHeight="1">
      <c r="A33" s="74" t="s">
        <v>159</v>
      </c>
      <c r="B33" s="77" t="s">
        <v>682</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5"/>
      <c r="B34" s="77" t="s">
        <v>683</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4" t="s">
        <v>160</v>
      </c>
      <c r="B35" s="77" t="s">
        <v>601</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5"/>
      <c r="B36" s="77" t="s">
        <v>161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5"/>
      <c r="B37" s="107" t="s">
        <v>162</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4" t="s">
        <v>684</v>
      </c>
      <c r="B38" s="107" t="s">
        <v>165</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4" t="s">
        <v>164</v>
      </c>
      <c r="B39" s="77" t="s">
        <v>669</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5"/>
      <c r="B40" s="77" t="s">
        <v>604</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4" t="s">
        <v>166</v>
      </c>
      <c r="B41" s="77" t="s">
        <v>168</v>
      </c>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4" t="s">
        <v>167</v>
      </c>
      <c r="B42" s="77" t="s">
        <v>170</v>
      </c>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4" t="s">
        <v>169</v>
      </c>
      <c r="B43" s="77" t="s">
        <v>172</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6.5" customHeight="1">
      <c r="A44" s="75"/>
      <c r="B44" s="77" t="s">
        <v>173</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6.5" customHeight="1">
      <c r="A45" s="75"/>
      <c r="B45" s="77" t="s">
        <v>174</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6.5" customHeight="1">
      <c r="A46" s="74" t="s">
        <v>171</v>
      </c>
      <c r="B46" s="77" t="s">
        <v>309</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6.5" customHeight="1">
      <c r="A47" s="74" t="s">
        <v>175</v>
      </c>
      <c r="B47" s="77" t="s">
        <v>310</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sheetData>
  <mergeCells count="29">
    <mergeCell ref="K28:AJ30"/>
    <mergeCell ref="W12:AJ12"/>
    <mergeCell ref="B6:E6"/>
    <mergeCell ref="F6:T6"/>
    <mergeCell ref="B7:E7"/>
    <mergeCell ref="F7:T7"/>
    <mergeCell ref="B8:E8"/>
    <mergeCell ref="F8:T8"/>
    <mergeCell ref="B9:E9"/>
    <mergeCell ref="F9:T9"/>
    <mergeCell ref="B10:E10"/>
    <mergeCell ref="F10:T10"/>
    <mergeCell ref="Q12:V12"/>
    <mergeCell ref="A3:AJ3"/>
    <mergeCell ref="A4:AJ4"/>
    <mergeCell ref="A14:B30"/>
    <mergeCell ref="C14:J14"/>
    <mergeCell ref="K14:AJ14"/>
    <mergeCell ref="C15:J16"/>
    <mergeCell ref="K15:AJ16"/>
    <mergeCell ref="C17:J19"/>
    <mergeCell ref="K17:AJ19"/>
    <mergeCell ref="C20:J22"/>
    <mergeCell ref="K20:AJ22"/>
    <mergeCell ref="C23:J24"/>
    <mergeCell ref="K23:AJ24"/>
    <mergeCell ref="C25:J27"/>
    <mergeCell ref="K25:AJ27"/>
    <mergeCell ref="C28:J30"/>
  </mergeCells>
  <phoneticPr fontId="5"/>
  <printOptions horizontalCentered="1"/>
  <pageMargins left="0.59055118110236227" right="0.39370078740157483" top="0.59055118110236227"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I53"/>
  <sheetViews>
    <sheetView view="pageBreakPreview" zoomScaleNormal="100" zoomScaleSheetLayoutView="100" workbookViewId="0">
      <selection activeCell="K30" sqref="K30:AI31"/>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315</v>
      </c>
    </row>
    <row r="2" spans="1:35" ht="7.5" customHeight="1"/>
    <row r="3" spans="1:35" ht="15" customHeight="1">
      <c r="A3" s="491" t="s">
        <v>685</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row>
    <row r="4" spans="1:35" ht="7.5" customHeight="1"/>
    <row r="5" spans="1:35" ht="15" customHeight="1">
      <c r="B5" s="504" t="s">
        <v>83</v>
      </c>
      <c r="C5" s="504"/>
      <c r="D5" s="504"/>
      <c r="E5" s="504"/>
      <c r="F5" s="505">
        <f>別記様式第0号!G27</f>
        <v>0</v>
      </c>
      <c r="G5" s="505"/>
      <c r="H5" s="505"/>
      <c r="I5" s="505"/>
      <c r="J5" s="505"/>
      <c r="K5" s="505"/>
      <c r="L5" s="505"/>
      <c r="M5" s="505"/>
      <c r="N5" s="505"/>
      <c r="O5" s="505"/>
      <c r="P5" s="505"/>
      <c r="Q5" s="505"/>
      <c r="R5" s="505"/>
      <c r="S5" s="505"/>
    </row>
    <row r="6" spans="1:35" ht="15" customHeight="1">
      <c r="B6" s="506" t="s">
        <v>84</v>
      </c>
      <c r="C6" s="506"/>
      <c r="D6" s="506"/>
      <c r="E6" s="506"/>
      <c r="F6" s="507">
        <f>別記様式第0号!G30</f>
        <v>0</v>
      </c>
      <c r="G6" s="507"/>
      <c r="H6" s="507"/>
      <c r="I6" s="507"/>
      <c r="J6" s="507"/>
      <c r="K6" s="507"/>
      <c r="L6" s="507"/>
      <c r="M6" s="507"/>
      <c r="N6" s="507"/>
      <c r="O6" s="507"/>
      <c r="P6" s="507"/>
      <c r="Q6" s="507"/>
      <c r="R6" s="507"/>
      <c r="S6" s="507"/>
    </row>
    <row r="7" spans="1:35" ht="15" customHeight="1">
      <c r="B7" s="506" t="s">
        <v>85</v>
      </c>
      <c r="C7" s="506"/>
      <c r="D7" s="506"/>
      <c r="E7" s="506"/>
      <c r="F7" s="507">
        <f>別記様式第0号!G33</f>
        <v>0</v>
      </c>
      <c r="G7" s="507"/>
      <c r="H7" s="507"/>
      <c r="I7" s="507"/>
      <c r="J7" s="507"/>
      <c r="K7" s="507"/>
      <c r="L7" s="507"/>
      <c r="M7" s="507"/>
      <c r="N7" s="507"/>
      <c r="O7" s="507"/>
      <c r="P7" s="507"/>
      <c r="Q7" s="507"/>
      <c r="R7" s="507"/>
      <c r="S7" s="507"/>
    </row>
    <row r="8" spans="1:35" ht="15" customHeight="1">
      <c r="B8" s="506" t="s">
        <v>86</v>
      </c>
      <c r="C8" s="506"/>
      <c r="D8" s="506"/>
      <c r="E8" s="506"/>
      <c r="F8" s="507">
        <f>別記様式第0号!G36</f>
        <v>0</v>
      </c>
      <c r="G8" s="507"/>
      <c r="H8" s="507"/>
      <c r="I8" s="507"/>
      <c r="J8" s="507"/>
      <c r="K8" s="507"/>
      <c r="L8" s="507"/>
      <c r="M8" s="507"/>
      <c r="N8" s="507"/>
      <c r="O8" s="507"/>
      <c r="P8" s="507"/>
      <c r="Q8" s="507"/>
      <c r="R8" s="507"/>
      <c r="S8" s="507"/>
    </row>
    <row r="9" spans="1:35" ht="15" customHeight="1">
      <c r="B9" s="506" t="s">
        <v>87</v>
      </c>
      <c r="C9" s="506"/>
      <c r="D9" s="506"/>
      <c r="E9" s="506"/>
      <c r="F9" s="507">
        <f>別記様式第0号!G39</f>
        <v>0</v>
      </c>
      <c r="G9" s="507"/>
      <c r="H9" s="507"/>
      <c r="I9" s="507"/>
      <c r="J9" s="507"/>
      <c r="K9" s="507"/>
      <c r="L9" s="507"/>
      <c r="M9" s="507"/>
      <c r="N9" s="507"/>
      <c r="O9" s="507"/>
      <c r="P9" s="507"/>
      <c r="Q9" s="507"/>
      <c r="R9" s="507"/>
      <c r="S9" s="50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8" t="s">
        <v>88</v>
      </c>
      <c r="Q11" s="508"/>
      <c r="R11" s="508"/>
      <c r="S11" s="508"/>
      <c r="T11" s="508"/>
      <c r="U11" s="508"/>
      <c r="V11" s="503">
        <f>別記様式第0号!H11</f>
        <v>0</v>
      </c>
      <c r="W11" s="503"/>
      <c r="X11" s="503"/>
      <c r="Y11" s="503"/>
      <c r="Z11" s="503"/>
      <c r="AA11" s="503"/>
      <c r="AB11" s="503"/>
      <c r="AC11" s="503"/>
      <c r="AD11" s="503"/>
      <c r="AE11" s="503"/>
      <c r="AF11" s="503"/>
      <c r="AG11" s="503"/>
      <c r="AH11" s="503"/>
      <c r="AI11" s="503"/>
    </row>
    <row r="12" spans="1:35" ht="11.25" customHeight="1"/>
    <row r="13" spans="1:35" ht="15" customHeight="1">
      <c r="A13" s="553" t="s">
        <v>735</v>
      </c>
      <c r="B13" s="554"/>
      <c r="C13" s="501" t="s">
        <v>176</v>
      </c>
      <c r="D13" s="501"/>
      <c r="E13" s="501"/>
      <c r="F13" s="501"/>
      <c r="G13" s="501"/>
      <c r="H13" s="501"/>
      <c r="I13" s="501"/>
      <c r="J13" s="501"/>
      <c r="K13" s="501"/>
      <c r="L13" s="501"/>
      <c r="M13" s="501"/>
      <c r="N13" s="501"/>
      <c r="O13" s="501"/>
      <c r="P13" s="501"/>
      <c r="Q13" s="501"/>
      <c r="R13" s="501"/>
      <c r="S13" s="501"/>
      <c r="T13" s="501"/>
      <c r="U13" s="501"/>
      <c r="V13" s="501"/>
      <c r="W13" s="501"/>
      <c r="X13" s="501"/>
      <c r="Y13" s="501"/>
      <c r="Z13" s="501"/>
      <c r="AA13" s="501"/>
      <c r="AB13" s="501"/>
      <c r="AC13" s="501"/>
      <c r="AD13" s="501"/>
      <c r="AE13" s="501"/>
      <c r="AF13" s="501"/>
      <c r="AG13" s="501"/>
      <c r="AH13" s="501"/>
      <c r="AI13" s="501"/>
    </row>
    <row r="14" spans="1:35" ht="15" customHeight="1">
      <c r="A14" s="555"/>
      <c r="B14" s="556"/>
      <c r="C14" s="501"/>
      <c r="D14" s="501"/>
      <c r="E14" s="501"/>
      <c r="F14" s="501"/>
      <c r="G14" s="501"/>
      <c r="H14" s="501"/>
      <c r="I14" s="501"/>
      <c r="J14" s="501"/>
      <c r="K14" s="501"/>
      <c r="L14" s="501"/>
      <c r="M14" s="501"/>
      <c r="N14" s="501"/>
      <c r="O14" s="501"/>
      <c r="P14" s="501"/>
      <c r="Q14" s="501"/>
      <c r="R14" s="501"/>
      <c r="S14" s="501"/>
      <c r="T14" s="501"/>
      <c r="U14" s="501"/>
      <c r="V14" s="501"/>
      <c r="W14" s="501"/>
      <c r="X14" s="501"/>
      <c r="Y14" s="501"/>
      <c r="Z14" s="501"/>
      <c r="AA14" s="501"/>
      <c r="AB14" s="501"/>
      <c r="AC14" s="501"/>
      <c r="AD14" s="501"/>
      <c r="AE14" s="501"/>
      <c r="AF14" s="501"/>
      <c r="AG14" s="501"/>
      <c r="AH14" s="501"/>
      <c r="AI14" s="501"/>
    </row>
    <row r="15" spans="1:35" ht="15" customHeight="1">
      <c r="A15" s="555"/>
      <c r="B15" s="556"/>
      <c r="C15" s="501" t="s">
        <v>177</v>
      </c>
      <c r="D15" s="501"/>
      <c r="E15" s="501"/>
      <c r="F15" s="501"/>
      <c r="G15" s="501"/>
      <c r="H15" s="501"/>
      <c r="I15" s="501"/>
      <c r="J15" s="501"/>
      <c r="K15" s="501" t="s">
        <v>178</v>
      </c>
      <c r="L15" s="501"/>
      <c r="M15" s="501"/>
      <c r="N15" s="501"/>
      <c r="O15" s="501"/>
      <c r="P15" s="501"/>
      <c r="Q15" s="501"/>
      <c r="R15" s="501"/>
      <c r="S15" s="501"/>
      <c r="T15" s="501"/>
      <c r="U15" s="501"/>
      <c r="V15" s="501"/>
      <c r="W15" s="501"/>
      <c r="X15" s="501"/>
      <c r="Y15" s="501"/>
      <c r="Z15" s="501"/>
      <c r="AA15" s="501"/>
      <c r="AB15" s="501"/>
      <c r="AC15" s="501"/>
      <c r="AD15" s="501"/>
      <c r="AE15" s="501"/>
      <c r="AF15" s="501"/>
      <c r="AG15" s="501"/>
      <c r="AH15" s="501"/>
      <c r="AI15" s="501"/>
    </row>
    <row r="16" spans="1:35" ht="15" customHeight="1">
      <c r="A16" s="555"/>
      <c r="B16" s="556"/>
      <c r="C16" s="501"/>
      <c r="D16" s="501"/>
      <c r="E16" s="501"/>
      <c r="F16" s="501"/>
      <c r="G16" s="501"/>
      <c r="H16" s="501"/>
      <c r="I16" s="501"/>
      <c r="J16" s="501"/>
      <c r="K16" s="501"/>
      <c r="L16" s="501"/>
      <c r="M16" s="501"/>
      <c r="N16" s="501"/>
      <c r="O16" s="501"/>
      <c r="P16" s="501"/>
      <c r="Q16" s="501"/>
      <c r="R16" s="501"/>
      <c r="S16" s="501"/>
      <c r="T16" s="501"/>
      <c r="U16" s="501"/>
      <c r="V16" s="501"/>
      <c r="W16" s="501"/>
      <c r="X16" s="501"/>
      <c r="Y16" s="501"/>
      <c r="Z16" s="501"/>
      <c r="AA16" s="501"/>
      <c r="AB16" s="501"/>
      <c r="AC16" s="501"/>
      <c r="AD16" s="501"/>
      <c r="AE16" s="501"/>
      <c r="AF16" s="501"/>
      <c r="AG16" s="501"/>
      <c r="AH16" s="501"/>
      <c r="AI16" s="501"/>
    </row>
    <row r="17" spans="1:35" ht="15" customHeight="1">
      <c r="A17" s="555"/>
      <c r="B17" s="556"/>
      <c r="C17" s="544" t="s">
        <v>179</v>
      </c>
      <c r="D17" s="545"/>
      <c r="E17" s="545"/>
      <c r="F17" s="545"/>
      <c r="G17" s="545"/>
      <c r="H17" s="545"/>
      <c r="I17" s="545"/>
      <c r="J17" s="546"/>
      <c r="K17" s="501"/>
      <c r="L17" s="501"/>
      <c r="M17" s="501"/>
      <c r="N17" s="501"/>
      <c r="O17" s="501"/>
      <c r="P17" s="501"/>
      <c r="Q17" s="501"/>
      <c r="R17" s="501"/>
      <c r="S17" s="501"/>
      <c r="T17" s="501"/>
      <c r="U17" s="501"/>
      <c r="V17" s="501"/>
      <c r="W17" s="501"/>
      <c r="X17" s="501"/>
      <c r="Y17" s="501"/>
      <c r="Z17" s="501"/>
      <c r="AA17" s="501"/>
      <c r="AB17" s="501"/>
      <c r="AC17" s="501"/>
      <c r="AD17" s="501"/>
      <c r="AE17" s="501"/>
      <c r="AF17" s="501"/>
      <c r="AG17" s="501"/>
      <c r="AH17" s="501"/>
      <c r="AI17" s="501"/>
    </row>
    <row r="18" spans="1:35" ht="15" customHeight="1">
      <c r="A18" s="555"/>
      <c r="B18" s="556"/>
      <c r="C18" s="547"/>
      <c r="D18" s="548"/>
      <c r="E18" s="548"/>
      <c r="F18" s="548"/>
      <c r="G18" s="548"/>
      <c r="H18" s="548"/>
      <c r="I18" s="548"/>
      <c r="J18" s="549"/>
      <c r="K18" s="501"/>
      <c r="L18" s="501"/>
      <c r="M18" s="501"/>
      <c r="N18" s="501"/>
      <c r="O18" s="501"/>
      <c r="P18" s="501"/>
      <c r="Q18" s="501"/>
      <c r="R18" s="501"/>
      <c r="S18" s="501"/>
      <c r="T18" s="501"/>
      <c r="U18" s="501"/>
      <c r="V18" s="501"/>
      <c r="W18" s="501"/>
      <c r="X18" s="501"/>
      <c r="Y18" s="501"/>
      <c r="Z18" s="501"/>
      <c r="AA18" s="501"/>
      <c r="AB18" s="501"/>
      <c r="AC18" s="501"/>
      <c r="AD18" s="501"/>
      <c r="AE18" s="501"/>
      <c r="AF18" s="501"/>
      <c r="AG18" s="501"/>
      <c r="AH18" s="501"/>
      <c r="AI18" s="501"/>
    </row>
    <row r="19" spans="1:35" ht="15" customHeight="1">
      <c r="A19" s="555"/>
      <c r="B19" s="556"/>
      <c r="C19" s="547"/>
      <c r="D19" s="548"/>
      <c r="E19" s="548"/>
      <c r="F19" s="548"/>
      <c r="G19" s="548"/>
      <c r="H19" s="548"/>
      <c r="I19" s="548"/>
      <c r="J19" s="549"/>
      <c r="K19" s="501"/>
      <c r="L19" s="501"/>
      <c r="M19" s="501"/>
      <c r="N19" s="501"/>
      <c r="O19" s="501"/>
      <c r="P19" s="501"/>
      <c r="Q19" s="501"/>
      <c r="R19" s="501"/>
      <c r="S19" s="501"/>
      <c r="T19" s="501"/>
      <c r="U19" s="501"/>
      <c r="V19" s="501"/>
      <c r="W19" s="501"/>
      <c r="X19" s="501"/>
      <c r="Y19" s="501"/>
      <c r="Z19" s="501"/>
      <c r="AA19" s="501"/>
      <c r="AB19" s="501"/>
      <c r="AC19" s="501"/>
      <c r="AD19" s="501"/>
      <c r="AE19" s="501"/>
      <c r="AF19" s="501"/>
      <c r="AG19" s="501"/>
      <c r="AH19" s="501"/>
      <c r="AI19" s="501"/>
    </row>
    <row r="20" spans="1:35" ht="15" customHeight="1">
      <c r="A20" s="555"/>
      <c r="B20" s="556"/>
      <c r="C20" s="547"/>
      <c r="D20" s="548"/>
      <c r="E20" s="548"/>
      <c r="F20" s="548"/>
      <c r="G20" s="548"/>
      <c r="H20" s="548"/>
      <c r="I20" s="548"/>
      <c r="J20" s="549"/>
      <c r="K20" s="501"/>
      <c r="L20" s="501"/>
      <c r="M20" s="501"/>
      <c r="N20" s="501"/>
      <c r="O20" s="501"/>
      <c r="P20" s="501"/>
      <c r="Q20" s="501"/>
      <c r="R20" s="501"/>
      <c r="S20" s="501"/>
      <c r="T20" s="501"/>
      <c r="U20" s="501"/>
      <c r="V20" s="501"/>
      <c r="W20" s="501"/>
      <c r="X20" s="501"/>
      <c r="Y20" s="501"/>
      <c r="Z20" s="501"/>
      <c r="AA20" s="501"/>
      <c r="AB20" s="501"/>
      <c r="AC20" s="501"/>
      <c r="AD20" s="501"/>
      <c r="AE20" s="501"/>
      <c r="AF20" s="501"/>
      <c r="AG20" s="501"/>
      <c r="AH20" s="501"/>
      <c r="AI20" s="501"/>
    </row>
    <row r="21" spans="1:35" ht="15" customHeight="1">
      <c r="A21" s="555"/>
      <c r="B21" s="556"/>
      <c r="C21" s="547"/>
      <c r="D21" s="548"/>
      <c r="E21" s="548"/>
      <c r="F21" s="548"/>
      <c r="G21" s="548"/>
      <c r="H21" s="548"/>
      <c r="I21" s="548"/>
      <c r="J21" s="549"/>
      <c r="K21" s="501"/>
      <c r="L21" s="501"/>
      <c r="M21" s="501"/>
      <c r="N21" s="501"/>
      <c r="O21" s="501"/>
      <c r="P21" s="501"/>
      <c r="Q21" s="501"/>
      <c r="R21" s="501"/>
      <c r="S21" s="501"/>
      <c r="T21" s="501"/>
      <c r="U21" s="501"/>
      <c r="V21" s="501"/>
      <c r="W21" s="501"/>
      <c r="X21" s="501"/>
      <c r="Y21" s="501"/>
      <c r="Z21" s="501"/>
      <c r="AA21" s="501"/>
      <c r="AB21" s="501"/>
      <c r="AC21" s="501"/>
      <c r="AD21" s="501"/>
      <c r="AE21" s="501"/>
      <c r="AF21" s="501"/>
      <c r="AG21" s="501"/>
      <c r="AH21" s="501"/>
      <c r="AI21" s="501"/>
    </row>
    <row r="22" spans="1:35" ht="15" customHeight="1">
      <c r="A22" s="555"/>
      <c r="B22" s="556"/>
      <c r="C22" s="547"/>
      <c r="D22" s="548"/>
      <c r="E22" s="548"/>
      <c r="F22" s="548"/>
      <c r="G22" s="548"/>
      <c r="H22" s="548"/>
      <c r="I22" s="548"/>
      <c r="J22" s="549"/>
      <c r="K22" s="501"/>
      <c r="L22" s="501"/>
      <c r="M22" s="501"/>
      <c r="N22" s="501"/>
      <c r="O22" s="501"/>
      <c r="P22" s="501"/>
      <c r="Q22" s="501"/>
      <c r="R22" s="501"/>
      <c r="S22" s="501"/>
      <c r="T22" s="501"/>
      <c r="U22" s="501"/>
      <c r="V22" s="501"/>
      <c r="W22" s="501"/>
      <c r="X22" s="501"/>
      <c r="Y22" s="501"/>
      <c r="Z22" s="501"/>
      <c r="AA22" s="501"/>
      <c r="AB22" s="501"/>
      <c r="AC22" s="501"/>
      <c r="AD22" s="501"/>
      <c r="AE22" s="501"/>
      <c r="AF22" s="501"/>
      <c r="AG22" s="501"/>
      <c r="AH22" s="501"/>
      <c r="AI22" s="501"/>
    </row>
    <row r="23" spans="1:35" ht="15" customHeight="1">
      <c r="A23" s="555"/>
      <c r="B23" s="556"/>
      <c r="C23" s="547"/>
      <c r="D23" s="548"/>
      <c r="E23" s="548"/>
      <c r="F23" s="548"/>
      <c r="G23" s="548"/>
      <c r="H23" s="548"/>
      <c r="I23" s="548"/>
      <c r="J23" s="549"/>
      <c r="K23" s="501"/>
      <c r="L23" s="501"/>
      <c r="M23" s="501"/>
      <c r="N23" s="501"/>
      <c r="O23" s="501"/>
      <c r="P23" s="501"/>
      <c r="Q23" s="501"/>
      <c r="R23" s="501"/>
      <c r="S23" s="501"/>
      <c r="T23" s="501"/>
      <c r="U23" s="501"/>
      <c r="V23" s="501"/>
      <c r="W23" s="501"/>
      <c r="X23" s="501"/>
      <c r="Y23" s="501"/>
      <c r="Z23" s="501"/>
      <c r="AA23" s="501"/>
      <c r="AB23" s="501"/>
      <c r="AC23" s="501"/>
      <c r="AD23" s="501"/>
      <c r="AE23" s="501"/>
      <c r="AF23" s="501"/>
      <c r="AG23" s="501"/>
      <c r="AH23" s="501"/>
      <c r="AI23" s="501"/>
    </row>
    <row r="24" spans="1:35" ht="15" customHeight="1">
      <c r="A24" s="555"/>
      <c r="B24" s="556"/>
      <c r="C24" s="550"/>
      <c r="D24" s="551"/>
      <c r="E24" s="551"/>
      <c r="F24" s="551"/>
      <c r="G24" s="551"/>
      <c r="H24" s="551"/>
      <c r="I24" s="551"/>
      <c r="J24" s="552"/>
      <c r="K24" s="501"/>
      <c r="L24" s="501"/>
      <c r="M24" s="501"/>
      <c r="N24" s="501"/>
      <c r="O24" s="501"/>
      <c r="P24" s="501"/>
      <c r="Q24" s="501"/>
      <c r="R24" s="501"/>
      <c r="S24" s="501"/>
      <c r="T24" s="501"/>
      <c r="U24" s="501"/>
      <c r="V24" s="501"/>
      <c r="W24" s="501"/>
      <c r="X24" s="501"/>
      <c r="Y24" s="501"/>
      <c r="Z24" s="501"/>
      <c r="AA24" s="501"/>
      <c r="AB24" s="501"/>
      <c r="AC24" s="501"/>
      <c r="AD24" s="501"/>
      <c r="AE24" s="501"/>
      <c r="AF24" s="501"/>
      <c r="AG24" s="501"/>
      <c r="AH24" s="501"/>
      <c r="AI24" s="501"/>
    </row>
    <row r="25" spans="1:35" ht="15" customHeight="1">
      <c r="A25" s="555"/>
      <c r="B25" s="556"/>
      <c r="C25" s="559" t="s">
        <v>180</v>
      </c>
      <c r="D25" s="560"/>
      <c r="E25" s="560"/>
      <c r="F25" s="560"/>
      <c r="G25" s="560"/>
      <c r="H25" s="560"/>
      <c r="I25" s="560"/>
      <c r="J25" s="561"/>
      <c r="K25" s="501"/>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01"/>
    </row>
    <row r="26" spans="1:35" ht="15" customHeight="1">
      <c r="A26" s="555"/>
      <c r="B26" s="556"/>
      <c r="C26" s="562"/>
      <c r="D26" s="563"/>
      <c r="E26" s="563"/>
      <c r="F26" s="563"/>
      <c r="G26" s="563"/>
      <c r="H26" s="563"/>
      <c r="I26" s="563"/>
      <c r="J26" s="564"/>
      <c r="K26" s="501"/>
      <c r="L26" s="501"/>
      <c r="M26" s="501"/>
      <c r="N26" s="501"/>
      <c r="O26" s="501"/>
      <c r="P26" s="501"/>
      <c r="Q26" s="501"/>
      <c r="R26" s="501"/>
      <c r="S26" s="501"/>
      <c r="T26" s="501"/>
      <c r="U26" s="501"/>
      <c r="V26" s="501"/>
      <c r="W26" s="501"/>
      <c r="X26" s="501"/>
      <c r="Y26" s="501"/>
      <c r="Z26" s="501"/>
      <c r="AA26" s="501"/>
      <c r="AB26" s="501"/>
      <c r="AC26" s="501"/>
      <c r="AD26" s="501"/>
      <c r="AE26" s="501"/>
      <c r="AF26" s="501"/>
      <c r="AG26" s="501"/>
      <c r="AH26" s="501"/>
      <c r="AI26" s="501"/>
    </row>
    <row r="27" spans="1:35" ht="15" customHeight="1">
      <c r="A27" s="557"/>
      <c r="B27" s="558"/>
      <c r="C27" s="565"/>
      <c r="D27" s="508"/>
      <c r="E27" s="508"/>
      <c r="F27" s="508"/>
      <c r="G27" s="508"/>
      <c r="H27" s="508"/>
      <c r="I27" s="508"/>
      <c r="J27" s="566"/>
      <c r="K27" s="501"/>
      <c r="L27" s="501"/>
      <c r="M27" s="501"/>
      <c r="N27" s="501"/>
      <c r="O27" s="501"/>
      <c r="P27" s="501"/>
      <c r="Q27" s="501"/>
      <c r="R27" s="501"/>
      <c r="S27" s="501"/>
      <c r="T27" s="501"/>
      <c r="U27" s="501"/>
      <c r="V27" s="501"/>
      <c r="W27" s="501"/>
      <c r="X27" s="501"/>
      <c r="Y27" s="501"/>
      <c r="Z27" s="501"/>
      <c r="AA27" s="501"/>
      <c r="AB27" s="501"/>
      <c r="AC27" s="501"/>
      <c r="AD27" s="501"/>
      <c r="AE27" s="501"/>
      <c r="AF27" s="501"/>
      <c r="AG27" s="501"/>
      <c r="AH27" s="501"/>
      <c r="AI27" s="501"/>
    </row>
    <row r="28" spans="1:35" ht="15" customHeight="1">
      <c r="A28" s="553" t="s">
        <v>736</v>
      </c>
      <c r="B28" s="554"/>
      <c r="C28" s="501" t="s">
        <v>176</v>
      </c>
      <c r="D28" s="501"/>
      <c r="E28" s="501"/>
      <c r="F28" s="501"/>
      <c r="G28" s="501"/>
      <c r="H28" s="501"/>
      <c r="I28" s="501"/>
      <c r="J28" s="501"/>
      <c r="K28" s="501"/>
      <c r="L28" s="501"/>
      <c r="M28" s="501"/>
      <c r="N28" s="501"/>
      <c r="O28" s="501"/>
      <c r="P28" s="501"/>
      <c r="Q28" s="501"/>
      <c r="R28" s="501"/>
      <c r="S28" s="501"/>
      <c r="T28" s="501"/>
      <c r="U28" s="501"/>
      <c r="V28" s="501"/>
      <c r="W28" s="501"/>
      <c r="X28" s="501"/>
      <c r="Y28" s="501"/>
      <c r="Z28" s="501"/>
      <c r="AA28" s="501"/>
      <c r="AB28" s="501"/>
      <c r="AC28" s="501"/>
      <c r="AD28" s="501"/>
      <c r="AE28" s="501"/>
      <c r="AF28" s="501"/>
      <c r="AG28" s="501"/>
      <c r="AH28" s="501"/>
      <c r="AI28" s="501"/>
    </row>
    <row r="29" spans="1:35" ht="15" customHeight="1">
      <c r="A29" s="555"/>
      <c r="B29" s="556"/>
      <c r="C29" s="501"/>
      <c r="D29" s="501"/>
      <c r="E29" s="501"/>
      <c r="F29" s="501"/>
      <c r="G29" s="501"/>
      <c r="H29" s="501"/>
      <c r="I29" s="501"/>
      <c r="J29" s="501"/>
      <c r="K29" s="501"/>
      <c r="L29" s="501"/>
      <c r="M29" s="501"/>
      <c r="N29" s="501"/>
      <c r="O29" s="501"/>
      <c r="P29" s="501"/>
      <c r="Q29" s="501"/>
      <c r="R29" s="501"/>
      <c r="S29" s="501"/>
      <c r="T29" s="501"/>
      <c r="U29" s="501"/>
      <c r="V29" s="501"/>
      <c r="W29" s="501"/>
      <c r="X29" s="501"/>
      <c r="Y29" s="501"/>
      <c r="Z29" s="501"/>
      <c r="AA29" s="501"/>
      <c r="AB29" s="501"/>
      <c r="AC29" s="501"/>
      <c r="AD29" s="501"/>
      <c r="AE29" s="501"/>
      <c r="AF29" s="501"/>
      <c r="AG29" s="501"/>
      <c r="AH29" s="501"/>
      <c r="AI29" s="501"/>
    </row>
    <row r="30" spans="1:35" ht="15" customHeight="1">
      <c r="A30" s="555"/>
      <c r="B30" s="556"/>
      <c r="C30" s="501" t="s">
        <v>177</v>
      </c>
      <c r="D30" s="501"/>
      <c r="E30" s="501"/>
      <c r="F30" s="501"/>
      <c r="G30" s="501"/>
      <c r="H30" s="501"/>
      <c r="I30" s="501"/>
      <c r="J30" s="501"/>
      <c r="K30" s="501" t="s">
        <v>178</v>
      </c>
      <c r="L30" s="501"/>
      <c r="M30" s="501"/>
      <c r="N30" s="501"/>
      <c r="O30" s="501"/>
      <c r="P30" s="501"/>
      <c r="Q30" s="501"/>
      <c r="R30" s="501"/>
      <c r="S30" s="501"/>
      <c r="T30" s="501"/>
      <c r="U30" s="501"/>
      <c r="V30" s="501"/>
      <c r="W30" s="501"/>
      <c r="X30" s="501"/>
      <c r="Y30" s="501"/>
      <c r="Z30" s="501"/>
      <c r="AA30" s="501"/>
      <c r="AB30" s="501"/>
      <c r="AC30" s="501"/>
      <c r="AD30" s="501"/>
      <c r="AE30" s="501"/>
      <c r="AF30" s="501"/>
      <c r="AG30" s="501"/>
      <c r="AH30" s="501"/>
      <c r="AI30" s="501"/>
    </row>
    <row r="31" spans="1:35" ht="15" customHeight="1">
      <c r="A31" s="555"/>
      <c r="B31" s="556"/>
      <c r="C31" s="501"/>
      <c r="D31" s="501"/>
      <c r="E31" s="501"/>
      <c r="F31" s="501"/>
      <c r="G31" s="501"/>
      <c r="H31" s="501"/>
      <c r="I31" s="501"/>
      <c r="J31" s="501"/>
      <c r="K31" s="501"/>
      <c r="L31" s="501"/>
      <c r="M31" s="501"/>
      <c r="N31" s="501"/>
      <c r="O31" s="501"/>
      <c r="P31" s="501"/>
      <c r="Q31" s="501"/>
      <c r="R31" s="501"/>
      <c r="S31" s="501"/>
      <c r="T31" s="501"/>
      <c r="U31" s="501"/>
      <c r="V31" s="501"/>
      <c r="W31" s="501"/>
      <c r="X31" s="501"/>
      <c r="Y31" s="501"/>
      <c r="Z31" s="501"/>
      <c r="AA31" s="501"/>
      <c r="AB31" s="501"/>
      <c r="AC31" s="501"/>
      <c r="AD31" s="501"/>
      <c r="AE31" s="501"/>
      <c r="AF31" s="501"/>
      <c r="AG31" s="501"/>
      <c r="AH31" s="501"/>
      <c r="AI31" s="501"/>
    </row>
    <row r="32" spans="1:35" ht="15" customHeight="1">
      <c r="A32" s="555"/>
      <c r="B32" s="556"/>
      <c r="C32" s="544" t="s">
        <v>179</v>
      </c>
      <c r="D32" s="545"/>
      <c r="E32" s="545"/>
      <c r="F32" s="545"/>
      <c r="G32" s="545"/>
      <c r="H32" s="545"/>
      <c r="I32" s="545"/>
      <c r="J32" s="546"/>
      <c r="K32" s="501"/>
      <c r="L32" s="501"/>
      <c r="M32" s="501"/>
      <c r="N32" s="501"/>
      <c r="O32" s="501"/>
      <c r="P32" s="501"/>
      <c r="Q32" s="501"/>
      <c r="R32" s="501"/>
      <c r="S32" s="501"/>
      <c r="T32" s="501"/>
      <c r="U32" s="501"/>
      <c r="V32" s="501"/>
      <c r="W32" s="501"/>
      <c r="X32" s="501"/>
      <c r="Y32" s="501"/>
      <c r="Z32" s="501"/>
      <c r="AA32" s="501"/>
      <c r="AB32" s="501"/>
      <c r="AC32" s="501"/>
      <c r="AD32" s="501"/>
      <c r="AE32" s="501"/>
      <c r="AF32" s="501"/>
      <c r="AG32" s="501"/>
      <c r="AH32" s="501"/>
      <c r="AI32" s="501"/>
    </row>
    <row r="33" spans="1:35" ht="15" customHeight="1">
      <c r="A33" s="555"/>
      <c r="B33" s="556"/>
      <c r="C33" s="547"/>
      <c r="D33" s="548"/>
      <c r="E33" s="548"/>
      <c r="F33" s="548"/>
      <c r="G33" s="548"/>
      <c r="H33" s="548"/>
      <c r="I33" s="548"/>
      <c r="J33" s="549"/>
      <c r="K33" s="501"/>
      <c r="L33" s="501"/>
      <c r="M33" s="501"/>
      <c r="N33" s="501"/>
      <c r="O33" s="501"/>
      <c r="P33" s="501"/>
      <c r="Q33" s="501"/>
      <c r="R33" s="501"/>
      <c r="S33" s="501"/>
      <c r="T33" s="501"/>
      <c r="U33" s="501"/>
      <c r="V33" s="501"/>
      <c r="W33" s="501"/>
      <c r="X33" s="501"/>
      <c r="Y33" s="501"/>
      <c r="Z33" s="501"/>
      <c r="AA33" s="501"/>
      <c r="AB33" s="501"/>
      <c r="AC33" s="501"/>
      <c r="AD33" s="501"/>
      <c r="AE33" s="501"/>
      <c r="AF33" s="501"/>
      <c r="AG33" s="501"/>
      <c r="AH33" s="501"/>
      <c r="AI33" s="501"/>
    </row>
    <row r="34" spans="1:35" ht="15" customHeight="1">
      <c r="A34" s="555"/>
      <c r="B34" s="556"/>
      <c r="C34" s="547"/>
      <c r="D34" s="548"/>
      <c r="E34" s="548"/>
      <c r="F34" s="548"/>
      <c r="G34" s="548"/>
      <c r="H34" s="548"/>
      <c r="I34" s="548"/>
      <c r="J34" s="549"/>
      <c r="K34" s="501"/>
      <c r="L34" s="501"/>
      <c r="M34" s="501"/>
      <c r="N34" s="501"/>
      <c r="O34" s="501"/>
      <c r="P34" s="501"/>
      <c r="Q34" s="501"/>
      <c r="R34" s="501"/>
      <c r="S34" s="501"/>
      <c r="T34" s="501"/>
      <c r="U34" s="501"/>
      <c r="V34" s="501"/>
      <c r="W34" s="501"/>
      <c r="X34" s="501"/>
      <c r="Y34" s="501"/>
      <c r="Z34" s="501"/>
      <c r="AA34" s="501"/>
      <c r="AB34" s="501"/>
      <c r="AC34" s="501"/>
      <c r="AD34" s="501"/>
      <c r="AE34" s="501"/>
      <c r="AF34" s="501"/>
      <c r="AG34" s="501"/>
      <c r="AH34" s="501"/>
      <c r="AI34" s="501"/>
    </row>
    <row r="35" spans="1:35" ht="15" customHeight="1">
      <c r="A35" s="555"/>
      <c r="B35" s="556"/>
      <c r="C35" s="547"/>
      <c r="D35" s="548"/>
      <c r="E35" s="548"/>
      <c r="F35" s="548"/>
      <c r="G35" s="548"/>
      <c r="H35" s="548"/>
      <c r="I35" s="548"/>
      <c r="J35" s="549"/>
      <c r="K35" s="501"/>
      <c r="L35" s="501"/>
      <c r="M35" s="501"/>
      <c r="N35" s="501"/>
      <c r="O35" s="501"/>
      <c r="P35" s="501"/>
      <c r="Q35" s="501"/>
      <c r="R35" s="501"/>
      <c r="S35" s="501"/>
      <c r="T35" s="501"/>
      <c r="U35" s="501"/>
      <c r="V35" s="501"/>
      <c r="W35" s="501"/>
      <c r="X35" s="501"/>
      <c r="Y35" s="501"/>
      <c r="Z35" s="501"/>
      <c r="AA35" s="501"/>
      <c r="AB35" s="501"/>
      <c r="AC35" s="501"/>
      <c r="AD35" s="501"/>
      <c r="AE35" s="501"/>
      <c r="AF35" s="501"/>
      <c r="AG35" s="501"/>
      <c r="AH35" s="501"/>
      <c r="AI35" s="501"/>
    </row>
    <row r="36" spans="1:35" ht="15" customHeight="1">
      <c r="A36" s="555"/>
      <c r="B36" s="556"/>
      <c r="C36" s="547"/>
      <c r="D36" s="548"/>
      <c r="E36" s="548"/>
      <c r="F36" s="548"/>
      <c r="G36" s="548"/>
      <c r="H36" s="548"/>
      <c r="I36" s="548"/>
      <c r="J36" s="549"/>
      <c r="K36" s="501"/>
      <c r="L36" s="501"/>
      <c r="M36" s="501"/>
      <c r="N36" s="501"/>
      <c r="O36" s="501"/>
      <c r="P36" s="501"/>
      <c r="Q36" s="501"/>
      <c r="R36" s="501"/>
      <c r="S36" s="501"/>
      <c r="T36" s="501"/>
      <c r="U36" s="501"/>
      <c r="V36" s="501"/>
      <c r="W36" s="501"/>
      <c r="X36" s="501"/>
      <c r="Y36" s="501"/>
      <c r="Z36" s="501"/>
      <c r="AA36" s="501"/>
      <c r="AB36" s="501"/>
      <c r="AC36" s="501"/>
      <c r="AD36" s="501"/>
      <c r="AE36" s="501"/>
      <c r="AF36" s="501"/>
      <c r="AG36" s="501"/>
      <c r="AH36" s="501"/>
      <c r="AI36" s="501"/>
    </row>
    <row r="37" spans="1:35" ht="15" customHeight="1">
      <c r="A37" s="555"/>
      <c r="B37" s="556"/>
      <c r="C37" s="547"/>
      <c r="D37" s="548"/>
      <c r="E37" s="548"/>
      <c r="F37" s="548"/>
      <c r="G37" s="548"/>
      <c r="H37" s="548"/>
      <c r="I37" s="548"/>
      <c r="J37" s="549"/>
      <c r="K37" s="501"/>
      <c r="L37" s="501"/>
      <c r="M37" s="501"/>
      <c r="N37" s="501"/>
      <c r="O37" s="501"/>
      <c r="P37" s="501"/>
      <c r="Q37" s="501"/>
      <c r="R37" s="501"/>
      <c r="S37" s="501"/>
      <c r="T37" s="501"/>
      <c r="U37" s="501"/>
      <c r="V37" s="501"/>
      <c r="W37" s="501"/>
      <c r="X37" s="501"/>
      <c r="Y37" s="501"/>
      <c r="Z37" s="501"/>
      <c r="AA37" s="501"/>
      <c r="AB37" s="501"/>
      <c r="AC37" s="501"/>
      <c r="AD37" s="501"/>
      <c r="AE37" s="501"/>
      <c r="AF37" s="501"/>
      <c r="AG37" s="501"/>
      <c r="AH37" s="501"/>
      <c r="AI37" s="501"/>
    </row>
    <row r="38" spans="1:35" ht="15" customHeight="1">
      <c r="A38" s="555"/>
      <c r="B38" s="556"/>
      <c r="C38" s="547"/>
      <c r="D38" s="548"/>
      <c r="E38" s="548"/>
      <c r="F38" s="548"/>
      <c r="G38" s="548"/>
      <c r="H38" s="548"/>
      <c r="I38" s="548"/>
      <c r="J38" s="549"/>
      <c r="K38" s="501"/>
      <c r="L38" s="501"/>
      <c r="M38" s="501"/>
      <c r="N38" s="501"/>
      <c r="O38" s="501"/>
      <c r="P38" s="501"/>
      <c r="Q38" s="501"/>
      <c r="R38" s="501"/>
      <c r="S38" s="501"/>
      <c r="T38" s="501"/>
      <c r="U38" s="501"/>
      <c r="V38" s="501"/>
      <c r="W38" s="501"/>
      <c r="X38" s="501"/>
      <c r="Y38" s="501"/>
      <c r="Z38" s="501"/>
      <c r="AA38" s="501"/>
      <c r="AB38" s="501"/>
      <c r="AC38" s="501"/>
      <c r="AD38" s="501"/>
      <c r="AE38" s="501"/>
      <c r="AF38" s="501"/>
      <c r="AG38" s="501"/>
      <c r="AH38" s="501"/>
      <c r="AI38" s="501"/>
    </row>
    <row r="39" spans="1:35" ht="15" customHeight="1">
      <c r="A39" s="555"/>
      <c r="B39" s="556"/>
      <c r="C39" s="550"/>
      <c r="D39" s="551"/>
      <c r="E39" s="551"/>
      <c r="F39" s="551"/>
      <c r="G39" s="551"/>
      <c r="H39" s="551"/>
      <c r="I39" s="551"/>
      <c r="J39" s="552"/>
      <c r="K39" s="501"/>
      <c r="L39" s="501"/>
      <c r="M39" s="501"/>
      <c r="N39" s="501"/>
      <c r="O39" s="501"/>
      <c r="P39" s="501"/>
      <c r="Q39" s="501"/>
      <c r="R39" s="501"/>
      <c r="S39" s="501"/>
      <c r="T39" s="501"/>
      <c r="U39" s="501"/>
      <c r="V39" s="501"/>
      <c r="W39" s="501"/>
      <c r="X39" s="501"/>
      <c r="Y39" s="501"/>
      <c r="Z39" s="501"/>
      <c r="AA39" s="501"/>
      <c r="AB39" s="501"/>
      <c r="AC39" s="501"/>
      <c r="AD39" s="501"/>
      <c r="AE39" s="501"/>
      <c r="AF39" s="501"/>
      <c r="AG39" s="501"/>
      <c r="AH39" s="501"/>
      <c r="AI39" s="501"/>
    </row>
    <row r="40" spans="1:35" ht="15" customHeight="1">
      <c r="A40" s="555"/>
      <c r="B40" s="556"/>
      <c r="C40" s="559" t="s">
        <v>180</v>
      </c>
      <c r="D40" s="560"/>
      <c r="E40" s="560"/>
      <c r="F40" s="560"/>
      <c r="G40" s="560"/>
      <c r="H40" s="560"/>
      <c r="I40" s="560"/>
      <c r="J40" s="561"/>
      <c r="K40" s="501"/>
      <c r="L40" s="501"/>
      <c r="M40" s="501"/>
      <c r="N40" s="501"/>
      <c r="O40" s="501"/>
      <c r="P40" s="501"/>
      <c r="Q40" s="501"/>
      <c r="R40" s="501"/>
      <c r="S40" s="501"/>
      <c r="T40" s="501"/>
      <c r="U40" s="501"/>
      <c r="V40" s="501"/>
      <c r="W40" s="501"/>
      <c r="X40" s="501"/>
      <c r="Y40" s="501"/>
      <c r="Z40" s="501"/>
      <c r="AA40" s="501"/>
      <c r="AB40" s="501"/>
      <c r="AC40" s="501"/>
      <c r="AD40" s="501"/>
      <c r="AE40" s="501"/>
      <c r="AF40" s="501"/>
      <c r="AG40" s="501"/>
      <c r="AH40" s="501"/>
      <c r="AI40" s="501"/>
    </row>
    <row r="41" spans="1:35" ht="15" customHeight="1">
      <c r="A41" s="555"/>
      <c r="B41" s="556"/>
      <c r="C41" s="562"/>
      <c r="D41" s="563"/>
      <c r="E41" s="563"/>
      <c r="F41" s="563"/>
      <c r="G41" s="563"/>
      <c r="H41" s="563"/>
      <c r="I41" s="563"/>
      <c r="J41" s="564"/>
      <c r="K41" s="501"/>
      <c r="L41" s="501"/>
      <c r="M41" s="501"/>
      <c r="N41" s="501"/>
      <c r="O41" s="501"/>
      <c r="P41" s="501"/>
      <c r="Q41" s="501"/>
      <c r="R41" s="501"/>
      <c r="S41" s="501"/>
      <c r="T41" s="501"/>
      <c r="U41" s="501"/>
      <c r="V41" s="501"/>
      <c r="W41" s="501"/>
      <c r="X41" s="501"/>
      <c r="Y41" s="501"/>
      <c r="Z41" s="501"/>
      <c r="AA41" s="501"/>
      <c r="AB41" s="501"/>
      <c r="AC41" s="501"/>
      <c r="AD41" s="501"/>
      <c r="AE41" s="501"/>
      <c r="AF41" s="501"/>
      <c r="AG41" s="501"/>
      <c r="AH41" s="501"/>
      <c r="AI41" s="501"/>
    </row>
    <row r="42" spans="1:35" ht="15" customHeight="1">
      <c r="A42" s="557"/>
      <c r="B42" s="558"/>
      <c r="C42" s="565"/>
      <c r="D42" s="508"/>
      <c r="E42" s="508"/>
      <c r="F42" s="508"/>
      <c r="G42" s="508"/>
      <c r="H42" s="508"/>
      <c r="I42" s="508"/>
      <c r="J42" s="566"/>
      <c r="K42" s="501"/>
      <c r="L42" s="501"/>
      <c r="M42" s="501"/>
      <c r="N42" s="501"/>
      <c r="O42" s="501"/>
      <c r="P42" s="501"/>
      <c r="Q42" s="501"/>
      <c r="R42" s="501"/>
      <c r="S42" s="501"/>
      <c r="T42" s="501"/>
      <c r="U42" s="501"/>
      <c r="V42" s="501"/>
      <c r="W42" s="501"/>
      <c r="X42" s="501"/>
      <c r="Y42" s="501"/>
      <c r="Z42" s="501"/>
      <c r="AA42" s="501"/>
      <c r="AB42" s="501"/>
      <c r="AC42" s="501"/>
      <c r="AD42" s="501"/>
      <c r="AE42" s="501"/>
      <c r="AF42" s="501"/>
      <c r="AG42" s="501"/>
      <c r="AH42" s="501"/>
      <c r="AI42" s="501"/>
    </row>
    <row r="43" spans="1:35" ht="18.75" customHeight="1">
      <c r="A43" s="72" t="s">
        <v>103</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158</v>
      </c>
      <c r="B44" s="77" t="s">
        <v>737</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5"/>
      <c r="B45" s="77" t="s">
        <v>670</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159</v>
      </c>
      <c r="B46" s="77" t="s">
        <v>181</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160</v>
      </c>
      <c r="B47" s="77" t="s">
        <v>182</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c r="B48" s="77" t="s">
        <v>183</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163</v>
      </c>
      <c r="B49" s="77" t="s">
        <v>184</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c r="B50" s="77" t="s">
        <v>185</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4"/>
      <c r="B51" s="77" t="s">
        <v>671</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164</v>
      </c>
      <c r="B52" s="77" t="s">
        <v>186</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74" t="s">
        <v>166</v>
      </c>
      <c r="B53" s="77" t="s">
        <v>187</v>
      </c>
      <c r="C53" s="77"/>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sheetData>
  <mergeCells count="31">
    <mergeCell ref="K17:AI24"/>
    <mergeCell ref="C25:J27"/>
    <mergeCell ref="K25:AI27"/>
    <mergeCell ref="V11:AI11"/>
    <mergeCell ref="B5:E5"/>
    <mergeCell ref="F5:S5"/>
    <mergeCell ref="B6:E6"/>
    <mergeCell ref="F6:S6"/>
    <mergeCell ref="B7:E7"/>
    <mergeCell ref="F7:S7"/>
    <mergeCell ref="B8:E8"/>
    <mergeCell ref="F8:S8"/>
    <mergeCell ref="B9:E9"/>
    <mergeCell ref="F9:S9"/>
    <mergeCell ref="P11:U11"/>
    <mergeCell ref="A3:AI3"/>
    <mergeCell ref="A28:B42"/>
    <mergeCell ref="C28:J29"/>
    <mergeCell ref="K28:AI29"/>
    <mergeCell ref="C30:J31"/>
    <mergeCell ref="K30:AI31"/>
    <mergeCell ref="C32:J39"/>
    <mergeCell ref="K32:AI39"/>
    <mergeCell ref="C40:J42"/>
    <mergeCell ref="K40:AI42"/>
    <mergeCell ref="A13:B27"/>
    <mergeCell ref="C13:J14"/>
    <mergeCell ref="K13:AI14"/>
    <mergeCell ref="C15:J16"/>
    <mergeCell ref="K15:AI16"/>
    <mergeCell ref="C17:J24"/>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37"/>
  <sheetViews>
    <sheetView view="pageBreakPreview" zoomScaleNormal="100" zoomScaleSheetLayoutView="100" workbookViewId="0">
      <selection activeCell="A2" sqref="A2"/>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688</v>
      </c>
    </row>
    <row r="2" spans="1:35" ht="7.5" customHeight="1"/>
    <row r="3" spans="1:35" ht="15" customHeight="1">
      <c r="A3" s="491" t="s">
        <v>324</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row>
    <row r="4" spans="1:35" ht="7.5" customHeight="1"/>
    <row r="5" spans="1:35" ht="15" customHeight="1">
      <c r="B5" s="504" t="s">
        <v>83</v>
      </c>
      <c r="C5" s="504"/>
      <c r="D5" s="504"/>
      <c r="E5" s="504"/>
      <c r="F5" s="505">
        <f>別記様式第0号!G27</f>
        <v>0</v>
      </c>
      <c r="G5" s="505"/>
      <c r="H5" s="505"/>
      <c r="I5" s="505"/>
      <c r="J5" s="505"/>
      <c r="K5" s="505"/>
      <c r="L5" s="505"/>
      <c r="M5" s="505"/>
      <c r="N5" s="505"/>
      <c r="O5" s="505"/>
      <c r="P5" s="505"/>
      <c r="Q5" s="505"/>
      <c r="R5" s="505"/>
      <c r="S5" s="505"/>
    </row>
    <row r="6" spans="1:35" ht="15" customHeight="1">
      <c r="B6" s="506" t="s">
        <v>84</v>
      </c>
      <c r="C6" s="506"/>
      <c r="D6" s="506"/>
      <c r="E6" s="506"/>
      <c r="F6" s="507">
        <f>別記様式第0号!G30</f>
        <v>0</v>
      </c>
      <c r="G6" s="507"/>
      <c r="H6" s="507"/>
      <c r="I6" s="507"/>
      <c r="J6" s="507"/>
      <c r="K6" s="507"/>
      <c r="L6" s="507"/>
      <c r="M6" s="507"/>
      <c r="N6" s="507"/>
      <c r="O6" s="507"/>
      <c r="P6" s="507"/>
      <c r="Q6" s="507"/>
      <c r="R6" s="507"/>
      <c r="S6" s="507"/>
    </row>
    <row r="7" spans="1:35" ht="15" customHeight="1">
      <c r="B7" s="506" t="s">
        <v>85</v>
      </c>
      <c r="C7" s="506"/>
      <c r="D7" s="506"/>
      <c r="E7" s="506"/>
      <c r="F7" s="507">
        <f>別記様式第0号!G33</f>
        <v>0</v>
      </c>
      <c r="G7" s="507"/>
      <c r="H7" s="507"/>
      <c r="I7" s="507"/>
      <c r="J7" s="507"/>
      <c r="K7" s="507"/>
      <c r="L7" s="507"/>
      <c r="M7" s="507"/>
      <c r="N7" s="507"/>
      <c r="O7" s="507"/>
      <c r="P7" s="507"/>
      <c r="Q7" s="507"/>
      <c r="R7" s="507"/>
      <c r="S7" s="507"/>
    </row>
    <row r="8" spans="1:35" ht="15" customHeight="1">
      <c r="B8" s="506" t="s">
        <v>86</v>
      </c>
      <c r="C8" s="506"/>
      <c r="D8" s="506"/>
      <c r="E8" s="506"/>
      <c r="F8" s="507">
        <f>別記様式第0号!G36</f>
        <v>0</v>
      </c>
      <c r="G8" s="507"/>
      <c r="H8" s="507"/>
      <c r="I8" s="507"/>
      <c r="J8" s="507"/>
      <c r="K8" s="507"/>
      <c r="L8" s="507"/>
      <c r="M8" s="507"/>
      <c r="N8" s="507"/>
      <c r="O8" s="507"/>
      <c r="P8" s="507"/>
      <c r="Q8" s="507"/>
      <c r="R8" s="507"/>
      <c r="S8" s="507"/>
    </row>
    <row r="9" spans="1:35" ht="15" customHeight="1">
      <c r="B9" s="506" t="s">
        <v>87</v>
      </c>
      <c r="C9" s="506"/>
      <c r="D9" s="506"/>
      <c r="E9" s="506"/>
      <c r="F9" s="507">
        <f>別記様式第0号!G39</f>
        <v>0</v>
      </c>
      <c r="G9" s="507"/>
      <c r="H9" s="507"/>
      <c r="I9" s="507"/>
      <c r="J9" s="507"/>
      <c r="K9" s="507"/>
      <c r="L9" s="507"/>
      <c r="M9" s="507"/>
      <c r="N9" s="507"/>
      <c r="O9" s="507"/>
      <c r="P9" s="507"/>
      <c r="Q9" s="507"/>
      <c r="R9" s="507"/>
      <c r="S9" s="50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8" t="s">
        <v>88</v>
      </c>
      <c r="Q11" s="508"/>
      <c r="R11" s="508"/>
      <c r="S11" s="508"/>
      <c r="T11" s="508"/>
      <c r="U11" s="508"/>
      <c r="V11" s="503">
        <f>別記様式第0号!H11</f>
        <v>0</v>
      </c>
      <c r="W11" s="503"/>
      <c r="X11" s="503"/>
      <c r="Y11" s="503"/>
      <c r="Z11" s="503"/>
      <c r="AA11" s="503"/>
      <c r="AB11" s="503"/>
      <c r="AC11" s="503"/>
      <c r="AD11" s="503"/>
      <c r="AE11" s="503"/>
      <c r="AF11" s="503"/>
      <c r="AG11" s="503"/>
      <c r="AH11" s="503"/>
      <c r="AI11" s="503"/>
    </row>
    <row r="12" spans="1:35" ht="11.25" customHeight="1"/>
    <row r="13" spans="1:35">
      <c r="A13" s="567" t="s">
        <v>325</v>
      </c>
      <c r="B13" s="560"/>
      <c r="C13" s="560"/>
      <c r="D13" s="560"/>
      <c r="E13" s="560"/>
      <c r="F13" s="560"/>
      <c r="G13" s="560"/>
      <c r="H13" s="560"/>
      <c r="I13" s="561"/>
      <c r="J13" s="567" t="s">
        <v>326</v>
      </c>
      <c r="K13" s="560"/>
      <c r="L13" s="560"/>
      <c r="M13" s="560"/>
      <c r="N13" s="560"/>
      <c r="O13" s="560"/>
      <c r="P13" s="560"/>
      <c r="Q13" s="560"/>
      <c r="R13" s="560"/>
      <c r="S13" s="560"/>
      <c r="T13" s="560"/>
      <c r="U13" s="560"/>
      <c r="V13" s="560"/>
      <c r="W13" s="560"/>
      <c r="X13" s="560"/>
      <c r="Y13" s="560"/>
      <c r="Z13" s="560"/>
      <c r="AA13" s="560"/>
      <c r="AB13" s="560"/>
      <c r="AC13" s="560"/>
      <c r="AD13" s="560"/>
      <c r="AE13" s="560"/>
      <c r="AF13" s="560"/>
      <c r="AG13" s="560"/>
      <c r="AH13" s="560"/>
      <c r="AI13" s="561"/>
    </row>
    <row r="14" spans="1:35">
      <c r="A14" s="565"/>
      <c r="B14" s="508"/>
      <c r="C14" s="508"/>
      <c r="D14" s="508"/>
      <c r="E14" s="508"/>
      <c r="F14" s="508"/>
      <c r="G14" s="508"/>
      <c r="H14" s="508"/>
      <c r="I14" s="566"/>
      <c r="J14" s="565"/>
      <c r="K14" s="508"/>
      <c r="L14" s="508"/>
      <c r="M14" s="508"/>
      <c r="N14" s="508"/>
      <c r="O14" s="508"/>
      <c r="P14" s="508"/>
      <c r="Q14" s="508"/>
      <c r="R14" s="508"/>
      <c r="S14" s="508"/>
      <c r="T14" s="508"/>
      <c r="U14" s="508"/>
      <c r="V14" s="508"/>
      <c r="W14" s="508"/>
      <c r="X14" s="508"/>
      <c r="Y14" s="508"/>
      <c r="Z14" s="508"/>
      <c r="AA14" s="508"/>
      <c r="AB14" s="508"/>
      <c r="AC14" s="508"/>
      <c r="AD14" s="508"/>
      <c r="AE14" s="508"/>
      <c r="AF14" s="508"/>
      <c r="AG14" s="508"/>
      <c r="AH14" s="508"/>
      <c r="AI14" s="566"/>
    </row>
    <row r="15" spans="1:35" ht="13.5" customHeight="1">
      <c r="A15" s="559" t="s">
        <v>327</v>
      </c>
      <c r="B15" s="568"/>
      <c r="C15" s="568"/>
      <c r="D15" s="568"/>
      <c r="E15" s="568"/>
      <c r="F15" s="568"/>
      <c r="G15" s="568"/>
      <c r="H15" s="568"/>
      <c r="I15" s="569"/>
      <c r="J15" s="544" t="s">
        <v>630</v>
      </c>
      <c r="K15" s="545"/>
      <c r="L15" s="545"/>
      <c r="M15" s="545"/>
      <c r="N15" s="545"/>
      <c r="O15" s="545"/>
      <c r="P15" s="545"/>
      <c r="Q15" s="545"/>
      <c r="R15" s="545"/>
      <c r="S15" s="545"/>
      <c r="T15" s="545"/>
      <c r="U15" s="545"/>
      <c r="V15" s="545"/>
      <c r="W15" s="545"/>
      <c r="X15" s="545"/>
      <c r="Y15" s="545"/>
      <c r="Z15" s="545"/>
      <c r="AA15" s="545"/>
      <c r="AB15" s="545"/>
      <c r="AC15" s="545"/>
      <c r="AD15" s="545"/>
      <c r="AE15" s="545"/>
      <c r="AF15" s="545"/>
      <c r="AG15" s="545"/>
      <c r="AH15" s="545"/>
      <c r="AI15" s="546"/>
    </row>
    <row r="16" spans="1:35">
      <c r="A16" s="570"/>
      <c r="B16" s="571"/>
      <c r="C16" s="571"/>
      <c r="D16" s="571"/>
      <c r="E16" s="571"/>
      <c r="F16" s="571"/>
      <c r="G16" s="571"/>
      <c r="H16" s="571"/>
      <c r="I16" s="572"/>
      <c r="J16" s="547"/>
      <c r="K16" s="548"/>
      <c r="L16" s="548"/>
      <c r="M16" s="548"/>
      <c r="N16" s="548"/>
      <c r="O16" s="548"/>
      <c r="P16" s="548"/>
      <c r="Q16" s="548"/>
      <c r="R16" s="548"/>
      <c r="S16" s="548"/>
      <c r="T16" s="548"/>
      <c r="U16" s="548"/>
      <c r="V16" s="548"/>
      <c r="W16" s="548"/>
      <c r="X16" s="548"/>
      <c r="Y16" s="548"/>
      <c r="Z16" s="548"/>
      <c r="AA16" s="548"/>
      <c r="AB16" s="548"/>
      <c r="AC16" s="548"/>
      <c r="AD16" s="548"/>
      <c r="AE16" s="548"/>
      <c r="AF16" s="548"/>
      <c r="AG16" s="548"/>
      <c r="AH16" s="548"/>
      <c r="AI16" s="549"/>
    </row>
    <row r="17" spans="1:35">
      <c r="A17" s="570"/>
      <c r="B17" s="571"/>
      <c r="C17" s="571"/>
      <c r="D17" s="571"/>
      <c r="E17" s="571"/>
      <c r="F17" s="571"/>
      <c r="G17" s="571"/>
      <c r="H17" s="571"/>
      <c r="I17" s="572"/>
      <c r="J17" s="547"/>
      <c r="K17" s="548"/>
      <c r="L17" s="548"/>
      <c r="M17" s="548"/>
      <c r="N17" s="548"/>
      <c r="O17" s="548"/>
      <c r="P17" s="548"/>
      <c r="Q17" s="548"/>
      <c r="R17" s="548"/>
      <c r="S17" s="548"/>
      <c r="T17" s="548"/>
      <c r="U17" s="548"/>
      <c r="V17" s="548"/>
      <c r="W17" s="548"/>
      <c r="X17" s="548"/>
      <c r="Y17" s="548"/>
      <c r="Z17" s="548"/>
      <c r="AA17" s="548"/>
      <c r="AB17" s="548"/>
      <c r="AC17" s="548"/>
      <c r="AD17" s="548"/>
      <c r="AE17" s="548"/>
      <c r="AF17" s="548"/>
      <c r="AG17" s="548"/>
      <c r="AH17" s="548"/>
      <c r="AI17" s="549"/>
    </row>
    <row r="18" spans="1:35">
      <c r="A18" s="570"/>
      <c r="B18" s="571"/>
      <c r="C18" s="571"/>
      <c r="D18" s="571"/>
      <c r="E18" s="571"/>
      <c r="F18" s="571"/>
      <c r="G18" s="571"/>
      <c r="H18" s="571"/>
      <c r="I18" s="572"/>
      <c r="J18" s="547"/>
      <c r="K18" s="548"/>
      <c r="L18" s="548"/>
      <c r="M18" s="548"/>
      <c r="N18" s="548"/>
      <c r="O18" s="548"/>
      <c r="P18" s="548"/>
      <c r="Q18" s="548"/>
      <c r="R18" s="548"/>
      <c r="S18" s="548"/>
      <c r="T18" s="548"/>
      <c r="U18" s="548"/>
      <c r="V18" s="548"/>
      <c r="W18" s="548"/>
      <c r="X18" s="548"/>
      <c r="Y18" s="548"/>
      <c r="Z18" s="548"/>
      <c r="AA18" s="548"/>
      <c r="AB18" s="548"/>
      <c r="AC18" s="548"/>
      <c r="AD18" s="548"/>
      <c r="AE18" s="548"/>
      <c r="AF18" s="548"/>
      <c r="AG18" s="548"/>
      <c r="AH18" s="548"/>
      <c r="AI18" s="549"/>
    </row>
    <row r="19" spans="1:35">
      <c r="A19" s="570"/>
      <c r="B19" s="571"/>
      <c r="C19" s="571"/>
      <c r="D19" s="571"/>
      <c r="E19" s="571"/>
      <c r="F19" s="571"/>
      <c r="G19" s="571"/>
      <c r="H19" s="571"/>
      <c r="I19" s="572"/>
      <c r="J19" s="547"/>
      <c r="K19" s="548"/>
      <c r="L19" s="548"/>
      <c r="M19" s="548"/>
      <c r="N19" s="548"/>
      <c r="O19" s="548"/>
      <c r="P19" s="548"/>
      <c r="Q19" s="548"/>
      <c r="R19" s="548"/>
      <c r="S19" s="548"/>
      <c r="T19" s="548"/>
      <c r="U19" s="548"/>
      <c r="V19" s="548"/>
      <c r="W19" s="548"/>
      <c r="X19" s="548"/>
      <c r="Y19" s="548"/>
      <c r="Z19" s="548"/>
      <c r="AA19" s="548"/>
      <c r="AB19" s="548"/>
      <c r="AC19" s="548"/>
      <c r="AD19" s="548"/>
      <c r="AE19" s="548"/>
      <c r="AF19" s="548"/>
      <c r="AG19" s="548"/>
      <c r="AH19" s="548"/>
      <c r="AI19" s="549"/>
    </row>
    <row r="20" spans="1:35">
      <c r="A20" s="570"/>
      <c r="B20" s="571"/>
      <c r="C20" s="571"/>
      <c r="D20" s="571"/>
      <c r="E20" s="571"/>
      <c r="F20" s="571"/>
      <c r="G20" s="571"/>
      <c r="H20" s="571"/>
      <c r="I20" s="572"/>
      <c r="J20" s="547"/>
      <c r="K20" s="548"/>
      <c r="L20" s="548"/>
      <c r="M20" s="548"/>
      <c r="N20" s="548"/>
      <c r="O20" s="548"/>
      <c r="P20" s="548"/>
      <c r="Q20" s="548"/>
      <c r="R20" s="548"/>
      <c r="S20" s="548"/>
      <c r="T20" s="548"/>
      <c r="U20" s="548"/>
      <c r="V20" s="548"/>
      <c r="W20" s="548"/>
      <c r="X20" s="548"/>
      <c r="Y20" s="548"/>
      <c r="Z20" s="548"/>
      <c r="AA20" s="548"/>
      <c r="AB20" s="548"/>
      <c r="AC20" s="548"/>
      <c r="AD20" s="548"/>
      <c r="AE20" s="548"/>
      <c r="AF20" s="548"/>
      <c r="AG20" s="548"/>
      <c r="AH20" s="548"/>
      <c r="AI20" s="549"/>
    </row>
    <row r="21" spans="1:35">
      <c r="A21" s="570"/>
      <c r="B21" s="571"/>
      <c r="C21" s="571"/>
      <c r="D21" s="571"/>
      <c r="E21" s="571"/>
      <c r="F21" s="571"/>
      <c r="G21" s="571"/>
      <c r="H21" s="571"/>
      <c r="I21" s="572"/>
      <c r="J21" s="547"/>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9"/>
    </row>
    <row r="22" spans="1:35">
      <c r="A22" s="570"/>
      <c r="B22" s="571"/>
      <c r="C22" s="571"/>
      <c r="D22" s="571"/>
      <c r="E22" s="571"/>
      <c r="F22" s="571"/>
      <c r="G22" s="571"/>
      <c r="H22" s="571"/>
      <c r="I22" s="572"/>
      <c r="J22" s="547"/>
      <c r="K22" s="548"/>
      <c r="L22" s="548"/>
      <c r="M22" s="548"/>
      <c r="N22" s="548"/>
      <c r="O22" s="548"/>
      <c r="P22" s="548"/>
      <c r="Q22" s="548"/>
      <c r="R22" s="548"/>
      <c r="S22" s="548"/>
      <c r="T22" s="548"/>
      <c r="U22" s="548"/>
      <c r="V22" s="548"/>
      <c r="W22" s="548"/>
      <c r="X22" s="548"/>
      <c r="Y22" s="548"/>
      <c r="Z22" s="548"/>
      <c r="AA22" s="548"/>
      <c r="AB22" s="548"/>
      <c r="AC22" s="548"/>
      <c r="AD22" s="548"/>
      <c r="AE22" s="548"/>
      <c r="AF22" s="548"/>
      <c r="AG22" s="548"/>
      <c r="AH22" s="548"/>
      <c r="AI22" s="549"/>
    </row>
    <row r="23" spans="1:35">
      <c r="A23" s="570"/>
      <c r="B23" s="571"/>
      <c r="C23" s="571"/>
      <c r="D23" s="571"/>
      <c r="E23" s="571"/>
      <c r="F23" s="571"/>
      <c r="G23" s="571"/>
      <c r="H23" s="571"/>
      <c r="I23" s="572"/>
      <c r="J23" s="547"/>
      <c r="K23" s="548"/>
      <c r="L23" s="548"/>
      <c r="M23" s="548"/>
      <c r="N23" s="548"/>
      <c r="O23" s="548"/>
      <c r="P23" s="548"/>
      <c r="Q23" s="548"/>
      <c r="R23" s="548"/>
      <c r="S23" s="548"/>
      <c r="T23" s="548"/>
      <c r="U23" s="548"/>
      <c r="V23" s="548"/>
      <c r="W23" s="548"/>
      <c r="X23" s="548"/>
      <c r="Y23" s="548"/>
      <c r="Z23" s="548"/>
      <c r="AA23" s="548"/>
      <c r="AB23" s="548"/>
      <c r="AC23" s="548"/>
      <c r="AD23" s="548"/>
      <c r="AE23" s="548"/>
      <c r="AF23" s="548"/>
      <c r="AG23" s="548"/>
      <c r="AH23" s="548"/>
      <c r="AI23" s="549"/>
    </row>
    <row r="24" spans="1:35">
      <c r="A24" s="570"/>
      <c r="B24" s="571"/>
      <c r="C24" s="571"/>
      <c r="D24" s="571"/>
      <c r="E24" s="571"/>
      <c r="F24" s="571"/>
      <c r="G24" s="571"/>
      <c r="H24" s="571"/>
      <c r="I24" s="572"/>
      <c r="J24" s="547"/>
      <c r="K24" s="548"/>
      <c r="L24" s="548"/>
      <c r="M24" s="548"/>
      <c r="N24" s="548"/>
      <c r="O24" s="548"/>
      <c r="P24" s="548"/>
      <c r="Q24" s="548"/>
      <c r="R24" s="548"/>
      <c r="S24" s="548"/>
      <c r="T24" s="548"/>
      <c r="U24" s="548"/>
      <c r="V24" s="548"/>
      <c r="W24" s="548"/>
      <c r="X24" s="548"/>
      <c r="Y24" s="548"/>
      <c r="Z24" s="548"/>
      <c r="AA24" s="548"/>
      <c r="AB24" s="548"/>
      <c r="AC24" s="548"/>
      <c r="AD24" s="548"/>
      <c r="AE24" s="548"/>
      <c r="AF24" s="548"/>
      <c r="AG24" s="548"/>
      <c r="AH24" s="548"/>
      <c r="AI24" s="549"/>
    </row>
    <row r="25" spans="1:35">
      <c r="A25" s="570"/>
      <c r="B25" s="571"/>
      <c r="C25" s="571"/>
      <c r="D25" s="571"/>
      <c r="E25" s="571"/>
      <c r="F25" s="571"/>
      <c r="G25" s="571"/>
      <c r="H25" s="571"/>
      <c r="I25" s="572"/>
      <c r="J25" s="547"/>
      <c r="K25" s="548"/>
      <c r="L25" s="548"/>
      <c r="M25" s="548"/>
      <c r="N25" s="548"/>
      <c r="O25" s="548"/>
      <c r="P25" s="548"/>
      <c r="Q25" s="548"/>
      <c r="R25" s="548"/>
      <c r="S25" s="548"/>
      <c r="T25" s="548"/>
      <c r="U25" s="548"/>
      <c r="V25" s="548"/>
      <c r="W25" s="548"/>
      <c r="X25" s="548"/>
      <c r="Y25" s="548"/>
      <c r="Z25" s="548"/>
      <c r="AA25" s="548"/>
      <c r="AB25" s="548"/>
      <c r="AC25" s="548"/>
      <c r="AD25" s="548"/>
      <c r="AE25" s="548"/>
      <c r="AF25" s="548"/>
      <c r="AG25" s="548"/>
      <c r="AH25" s="548"/>
      <c r="AI25" s="549"/>
    </row>
    <row r="26" spans="1:35">
      <c r="A26" s="570"/>
      <c r="B26" s="571"/>
      <c r="C26" s="571"/>
      <c r="D26" s="571"/>
      <c r="E26" s="571"/>
      <c r="F26" s="571"/>
      <c r="G26" s="571"/>
      <c r="H26" s="571"/>
      <c r="I26" s="572"/>
      <c r="J26" s="547"/>
      <c r="K26" s="548"/>
      <c r="L26" s="548"/>
      <c r="M26" s="548"/>
      <c r="N26" s="548"/>
      <c r="O26" s="548"/>
      <c r="P26" s="548"/>
      <c r="Q26" s="548"/>
      <c r="R26" s="548"/>
      <c r="S26" s="548"/>
      <c r="T26" s="548"/>
      <c r="U26" s="548"/>
      <c r="V26" s="548"/>
      <c r="W26" s="548"/>
      <c r="X26" s="548"/>
      <c r="Y26" s="548"/>
      <c r="Z26" s="548"/>
      <c r="AA26" s="548"/>
      <c r="AB26" s="548"/>
      <c r="AC26" s="548"/>
      <c r="AD26" s="548"/>
      <c r="AE26" s="548"/>
      <c r="AF26" s="548"/>
      <c r="AG26" s="548"/>
      <c r="AH26" s="548"/>
      <c r="AI26" s="549"/>
    </row>
    <row r="27" spans="1:35">
      <c r="A27" s="570"/>
      <c r="B27" s="571"/>
      <c r="C27" s="571"/>
      <c r="D27" s="571"/>
      <c r="E27" s="571"/>
      <c r="F27" s="571"/>
      <c r="G27" s="571"/>
      <c r="H27" s="571"/>
      <c r="I27" s="572"/>
      <c r="J27" s="547"/>
      <c r="K27" s="548"/>
      <c r="L27" s="548"/>
      <c r="M27" s="548"/>
      <c r="N27" s="548"/>
      <c r="O27" s="548"/>
      <c r="P27" s="548"/>
      <c r="Q27" s="548"/>
      <c r="R27" s="548"/>
      <c r="S27" s="548"/>
      <c r="T27" s="548"/>
      <c r="U27" s="548"/>
      <c r="V27" s="548"/>
      <c r="W27" s="548"/>
      <c r="X27" s="548"/>
      <c r="Y27" s="548"/>
      <c r="Z27" s="548"/>
      <c r="AA27" s="548"/>
      <c r="AB27" s="548"/>
      <c r="AC27" s="548"/>
      <c r="AD27" s="548"/>
      <c r="AE27" s="548"/>
      <c r="AF27" s="548"/>
      <c r="AG27" s="548"/>
      <c r="AH27" s="548"/>
      <c r="AI27" s="549"/>
    </row>
    <row r="28" spans="1:35">
      <c r="A28" s="573"/>
      <c r="B28" s="574"/>
      <c r="C28" s="574"/>
      <c r="D28" s="574"/>
      <c r="E28" s="574"/>
      <c r="F28" s="574"/>
      <c r="G28" s="574"/>
      <c r="H28" s="574"/>
      <c r="I28" s="575"/>
      <c r="J28" s="550"/>
      <c r="K28" s="551"/>
      <c r="L28" s="551"/>
      <c r="M28" s="551"/>
      <c r="N28" s="551"/>
      <c r="O28" s="551"/>
      <c r="P28" s="551"/>
      <c r="Q28" s="551"/>
      <c r="R28" s="551"/>
      <c r="S28" s="551"/>
      <c r="T28" s="551"/>
      <c r="U28" s="551"/>
      <c r="V28" s="551"/>
      <c r="W28" s="551"/>
      <c r="X28" s="551"/>
      <c r="Y28" s="551"/>
      <c r="Z28" s="551"/>
      <c r="AA28" s="551"/>
      <c r="AB28" s="551"/>
      <c r="AC28" s="551"/>
      <c r="AD28" s="551"/>
      <c r="AE28" s="551"/>
      <c r="AF28" s="551"/>
      <c r="AG28" s="551"/>
      <c r="AH28" s="551"/>
      <c r="AI28" s="552"/>
    </row>
    <row r="29" spans="1:35" ht="18.75" customHeight="1">
      <c r="A29" s="72" t="s">
        <v>103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215</v>
      </c>
      <c r="B30" s="77" t="s">
        <v>328</v>
      </c>
      <c r="C30" s="77"/>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4"/>
      <c r="B31" s="77" t="s">
        <v>329</v>
      </c>
      <c r="C31" s="77"/>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216</v>
      </c>
      <c r="B32" s="77" t="s">
        <v>331</v>
      </c>
      <c r="C32" s="77"/>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4"/>
      <c r="B33" s="77" t="s">
        <v>330</v>
      </c>
      <c r="C33" s="77"/>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4" t="s">
        <v>217</v>
      </c>
      <c r="B34" s="77" t="s">
        <v>628</v>
      </c>
      <c r="C34" s="77"/>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sheetData>
  <mergeCells count="17">
    <mergeCell ref="B7:E7"/>
    <mergeCell ref="F7:S7"/>
    <mergeCell ref="A3:AI3"/>
    <mergeCell ref="B5:E5"/>
    <mergeCell ref="F5:S5"/>
    <mergeCell ref="B6:E6"/>
    <mergeCell ref="F6:S6"/>
    <mergeCell ref="V11:AI11"/>
    <mergeCell ref="A13:I14"/>
    <mergeCell ref="A15:I28"/>
    <mergeCell ref="J13:AI14"/>
    <mergeCell ref="J15:AI28"/>
    <mergeCell ref="B8:E8"/>
    <mergeCell ref="F8:S8"/>
    <mergeCell ref="B9:E9"/>
    <mergeCell ref="F9:S9"/>
    <mergeCell ref="P11:U11"/>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37"/>
  <sheetViews>
    <sheetView view="pageBreakPreview" zoomScaleNormal="100" zoomScaleSheetLayoutView="100" workbookViewId="0">
      <selection activeCell="A2" sqref="A2"/>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688</v>
      </c>
    </row>
    <row r="2" spans="1:35" ht="7.5" customHeight="1"/>
    <row r="3" spans="1:35" ht="15" customHeight="1">
      <c r="A3" s="491" t="s">
        <v>324</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row>
    <row r="4" spans="1:35" ht="7.5" customHeight="1"/>
    <row r="5" spans="1:35" ht="15" customHeight="1">
      <c r="B5" s="504" t="s">
        <v>83</v>
      </c>
      <c r="C5" s="504"/>
      <c r="D5" s="504"/>
      <c r="E5" s="504"/>
      <c r="F5" s="505">
        <f>別記様式第0号!G27</f>
        <v>0</v>
      </c>
      <c r="G5" s="505"/>
      <c r="H5" s="505"/>
      <c r="I5" s="505"/>
      <c r="J5" s="505"/>
      <c r="K5" s="505"/>
      <c r="L5" s="505"/>
      <c r="M5" s="505"/>
      <c r="N5" s="505"/>
      <c r="O5" s="505"/>
      <c r="P5" s="505"/>
      <c r="Q5" s="505"/>
      <c r="R5" s="505"/>
      <c r="S5" s="505"/>
    </row>
    <row r="6" spans="1:35" ht="15" customHeight="1">
      <c r="B6" s="506" t="s">
        <v>84</v>
      </c>
      <c r="C6" s="506"/>
      <c r="D6" s="506"/>
      <c r="E6" s="506"/>
      <c r="F6" s="507">
        <f>別記様式第0号!G30</f>
        <v>0</v>
      </c>
      <c r="G6" s="507"/>
      <c r="H6" s="507"/>
      <c r="I6" s="507"/>
      <c r="J6" s="507"/>
      <c r="K6" s="507"/>
      <c r="L6" s="507"/>
      <c r="M6" s="507"/>
      <c r="N6" s="507"/>
      <c r="O6" s="507"/>
      <c r="P6" s="507"/>
      <c r="Q6" s="507"/>
      <c r="R6" s="507"/>
      <c r="S6" s="507"/>
    </row>
    <row r="7" spans="1:35" ht="15" customHeight="1">
      <c r="B7" s="506" t="s">
        <v>85</v>
      </c>
      <c r="C7" s="506"/>
      <c r="D7" s="506"/>
      <c r="E7" s="506"/>
      <c r="F7" s="507">
        <f>別記様式第0号!G33</f>
        <v>0</v>
      </c>
      <c r="G7" s="507"/>
      <c r="H7" s="507"/>
      <c r="I7" s="507"/>
      <c r="J7" s="507"/>
      <c r="K7" s="507"/>
      <c r="L7" s="507"/>
      <c r="M7" s="507"/>
      <c r="N7" s="507"/>
      <c r="O7" s="507"/>
      <c r="P7" s="507"/>
      <c r="Q7" s="507"/>
      <c r="R7" s="507"/>
      <c r="S7" s="507"/>
    </row>
    <row r="8" spans="1:35" ht="15" customHeight="1">
      <c r="B8" s="506" t="s">
        <v>86</v>
      </c>
      <c r="C8" s="506"/>
      <c r="D8" s="506"/>
      <c r="E8" s="506"/>
      <c r="F8" s="507">
        <f>別記様式第0号!G36</f>
        <v>0</v>
      </c>
      <c r="G8" s="507"/>
      <c r="H8" s="507"/>
      <c r="I8" s="507"/>
      <c r="J8" s="507"/>
      <c r="K8" s="507"/>
      <c r="L8" s="507"/>
      <c r="M8" s="507"/>
      <c r="N8" s="507"/>
      <c r="O8" s="507"/>
      <c r="P8" s="507"/>
      <c r="Q8" s="507"/>
      <c r="R8" s="507"/>
      <c r="S8" s="507"/>
    </row>
    <row r="9" spans="1:35" ht="15" customHeight="1">
      <c r="B9" s="506" t="s">
        <v>87</v>
      </c>
      <c r="C9" s="506"/>
      <c r="D9" s="506"/>
      <c r="E9" s="506"/>
      <c r="F9" s="507">
        <f>別記様式第0号!G39</f>
        <v>0</v>
      </c>
      <c r="G9" s="507"/>
      <c r="H9" s="507"/>
      <c r="I9" s="507"/>
      <c r="J9" s="507"/>
      <c r="K9" s="507"/>
      <c r="L9" s="507"/>
      <c r="M9" s="507"/>
      <c r="N9" s="507"/>
      <c r="O9" s="507"/>
      <c r="P9" s="507"/>
      <c r="Q9" s="507"/>
      <c r="R9" s="507"/>
      <c r="S9" s="50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8" t="s">
        <v>88</v>
      </c>
      <c r="Q11" s="508"/>
      <c r="R11" s="508"/>
      <c r="S11" s="508"/>
      <c r="T11" s="508"/>
      <c r="U11" s="508"/>
      <c r="V11" s="503">
        <f>別記様式第0号!H11</f>
        <v>0</v>
      </c>
      <c r="W11" s="503"/>
      <c r="X11" s="503"/>
      <c r="Y11" s="503"/>
      <c r="Z11" s="503"/>
      <c r="AA11" s="503"/>
      <c r="AB11" s="503"/>
      <c r="AC11" s="503"/>
      <c r="AD11" s="503"/>
      <c r="AE11" s="503"/>
      <c r="AF11" s="503"/>
      <c r="AG11" s="503"/>
      <c r="AH11" s="503"/>
      <c r="AI11" s="503"/>
    </row>
    <row r="12" spans="1:35" ht="11.25" customHeight="1"/>
    <row r="13" spans="1:35">
      <c r="A13" s="567" t="s">
        <v>325</v>
      </c>
      <c r="B13" s="560"/>
      <c r="C13" s="560"/>
      <c r="D13" s="560"/>
      <c r="E13" s="560"/>
      <c r="F13" s="560"/>
      <c r="G13" s="560"/>
      <c r="H13" s="560"/>
      <c r="I13" s="561"/>
      <c r="J13" s="567" t="s">
        <v>326</v>
      </c>
      <c r="K13" s="560"/>
      <c r="L13" s="560"/>
      <c r="M13" s="560"/>
      <c r="N13" s="560"/>
      <c r="O13" s="560"/>
      <c r="P13" s="560"/>
      <c r="Q13" s="560"/>
      <c r="R13" s="560"/>
      <c r="S13" s="560"/>
      <c r="T13" s="560"/>
      <c r="U13" s="560"/>
      <c r="V13" s="560"/>
      <c r="W13" s="560"/>
      <c r="X13" s="560"/>
      <c r="Y13" s="560"/>
      <c r="Z13" s="560"/>
      <c r="AA13" s="560"/>
      <c r="AB13" s="560"/>
      <c r="AC13" s="560"/>
      <c r="AD13" s="560"/>
      <c r="AE13" s="560"/>
      <c r="AF13" s="560"/>
      <c r="AG13" s="560"/>
      <c r="AH13" s="560"/>
      <c r="AI13" s="561"/>
    </row>
    <row r="14" spans="1:35">
      <c r="A14" s="565"/>
      <c r="B14" s="508"/>
      <c r="C14" s="508"/>
      <c r="D14" s="508"/>
      <c r="E14" s="508"/>
      <c r="F14" s="508"/>
      <c r="G14" s="508"/>
      <c r="H14" s="508"/>
      <c r="I14" s="566"/>
      <c r="J14" s="565"/>
      <c r="K14" s="508"/>
      <c r="L14" s="508"/>
      <c r="M14" s="508"/>
      <c r="N14" s="508"/>
      <c r="O14" s="508"/>
      <c r="P14" s="508"/>
      <c r="Q14" s="508"/>
      <c r="R14" s="508"/>
      <c r="S14" s="508"/>
      <c r="T14" s="508"/>
      <c r="U14" s="508"/>
      <c r="V14" s="508"/>
      <c r="W14" s="508"/>
      <c r="X14" s="508"/>
      <c r="Y14" s="508"/>
      <c r="Z14" s="508"/>
      <c r="AA14" s="508"/>
      <c r="AB14" s="508"/>
      <c r="AC14" s="508"/>
      <c r="AD14" s="508"/>
      <c r="AE14" s="508"/>
      <c r="AF14" s="508"/>
      <c r="AG14" s="508"/>
      <c r="AH14" s="508"/>
      <c r="AI14" s="566"/>
    </row>
    <row r="15" spans="1:35" ht="13.5" customHeight="1">
      <c r="A15" s="559" t="s">
        <v>332</v>
      </c>
      <c r="B15" s="568"/>
      <c r="C15" s="568"/>
      <c r="D15" s="568"/>
      <c r="E15" s="568"/>
      <c r="F15" s="568"/>
      <c r="G15" s="568"/>
      <c r="H15" s="568"/>
      <c r="I15" s="569"/>
      <c r="J15" s="544" t="s">
        <v>629</v>
      </c>
      <c r="K15" s="545"/>
      <c r="L15" s="545"/>
      <c r="M15" s="545"/>
      <c r="N15" s="545"/>
      <c r="O15" s="545"/>
      <c r="P15" s="545"/>
      <c r="Q15" s="545"/>
      <c r="R15" s="545"/>
      <c r="S15" s="545"/>
      <c r="T15" s="545"/>
      <c r="U15" s="545"/>
      <c r="V15" s="545"/>
      <c r="W15" s="545"/>
      <c r="X15" s="545"/>
      <c r="Y15" s="545"/>
      <c r="Z15" s="545"/>
      <c r="AA15" s="545"/>
      <c r="AB15" s="545"/>
      <c r="AC15" s="545"/>
      <c r="AD15" s="545"/>
      <c r="AE15" s="545"/>
      <c r="AF15" s="545"/>
      <c r="AG15" s="545"/>
      <c r="AH15" s="545"/>
      <c r="AI15" s="546"/>
    </row>
    <row r="16" spans="1:35">
      <c r="A16" s="570"/>
      <c r="B16" s="571"/>
      <c r="C16" s="571"/>
      <c r="D16" s="571"/>
      <c r="E16" s="571"/>
      <c r="F16" s="571"/>
      <c r="G16" s="571"/>
      <c r="H16" s="571"/>
      <c r="I16" s="572"/>
      <c r="J16" s="547"/>
      <c r="K16" s="548"/>
      <c r="L16" s="548"/>
      <c r="M16" s="548"/>
      <c r="N16" s="548"/>
      <c r="O16" s="548"/>
      <c r="P16" s="548"/>
      <c r="Q16" s="548"/>
      <c r="R16" s="548"/>
      <c r="S16" s="548"/>
      <c r="T16" s="548"/>
      <c r="U16" s="548"/>
      <c r="V16" s="548"/>
      <c r="W16" s="548"/>
      <c r="X16" s="548"/>
      <c r="Y16" s="548"/>
      <c r="Z16" s="548"/>
      <c r="AA16" s="548"/>
      <c r="AB16" s="548"/>
      <c r="AC16" s="548"/>
      <c r="AD16" s="548"/>
      <c r="AE16" s="548"/>
      <c r="AF16" s="548"/>
      <c r="AG16" s="548"/>
      <c r="AH16" s="548"/>
      <c r="AI16" s="549"/>
    </row>
    <row r="17" spans="1:35">
      <c r="A17" s="570"/>
      <c r="B17" s="571"/>
      <c r="C17" s="571"/>
      <c r="D17" s="571"/>
      <c r="E17" s="571"/>
      <c r="F17" s="571"/>
      <c r="G17" s="571"/>
      <c r="H17" s="571"/>
      <c r="I17" s="572"/>
      <c r="J17" s="547"/>
      <c r="K17" s="548"/>
      <c r="L17" s="548"/>
      <c r="M17" s="548"/>
      <c r="N17" s="548"/>
      <c r="O17" s="548"/>
      <c r="P17" s="548"/>
      <c r="Q17" s="548"/>
      <c r="R17" s="548"/>
      <c r="S17" s="548"/>
      <c r="T17" s="548"/>
      <c r="U17" s="548"/>
      <c r="V17" s="548"/>
      <c r="W17" s="548"/>
      <c r="X17" s="548"/>
      <c r="Y17" s="548"/>
      <c r="Z17" s="548"/>
      <c r="AA17" s="548"/>
      <c r="AB17" s="548"/>
      <c r="AC17" s="548"/>
      <c r="AD17" s="548"/>
      <c r="AE17" s="548"/>
      <c r="AF17" s="548"/>
      <c r="AG17" s="548"/>
      <c r="AH17" s="548"/>
      <c r="AI17" s="549"/>
    </row>
    <row r="18" spans="1:35">
      <c r="A18" s="570"/>
      <c r="B18" s="571"/>
      <c r="C18" s="571"/>
      <c r="D18" s="571"/>
      <c r="E18" s="571"/>
      <c r="F18" s="571"/>
      <c r="G18" s="571"/>
      <c r="H18" s="571"/>
      <c r="I18" s="572"/>
      <c r="J18" s="547"/>
      <c r="K18" s="548"/>
      <c r="L18" s="548"/>
      <c r="M18" s="548"/>
      <c r="N18" s="548"/>
      <c r="O18" s="548"/>
      <c r="P18" s="548"/>
      <c r="Q18" s="548"/>
      <c r="R18" s="548"/>
      <c r="S18" s="548"/>
      <c r="T18" s="548"/>
      <c r="U18" s="548"/>
      <c r="V18" s="548"/>
      <c r="W18" s="548"/>
      <c r="X18" s="548"/>
      <c r="Y18" s="548"/>
      <c r="Z18" s="548"/>
      <c r="AA18" s="548"/>
      <c r="AB18" s="548"/>
      <c r="AC18" s="548"/>
      <c r="AD18" s="548"/>
      <c r="AE18" s="548"/>
      <c r="AF18" s="548"/>
      <c r="AG18" s="548"/>
      <c r="AH18" s="548"/>
      <c r="AI18" s="549"/>
    </row>
    <row r="19" spans="1:35">
      <c r="A19" s="570"/>
      <c r="B19" s="571"/>
      <c r="C19" s="571"/>
      <c r="D19" s="571"/>
      <c r="E19" s="571"/>
      <c r="F19" s="571"/>
      <c r="G19" s="571"/>
      <c r="H19" s="571"/>
      <c r="I19" s="572"/>
      <c r="J19" s="547"/>
      <c r="K19" s="548"/>
      <c r="L19" s="548"/>
      <c r="M19" s="548"/>
      <c r="N19" s="548"/>
      <c r="O19" s="548"/>
      <c r="P19" s="548"/>
      <c r="Q19" s="548"/>
      <c r="R19" s="548"/>
      <c r="S19" s="548"/>
      <c r="T19" s="548"/>
      <c r="U19" s="548"/>
      <c r="V19" s="548"/>
      <c r="W19" s="548"/>
      <c r="X19" s="548"/>
      <c r="Y19" s="548"/>
      <c r="Z19" s="548"/>
      <c r="AA19" s="548"/>
      <c r="AB19" s="548"/>
      <c r="AC19" s="548"/>
      <c r="AD19" s="548"/>
      <c r="AE19" s="548"/>
      <c r="AF19" s="548"/>
      <c r="AG19" s="548"/>
      <c r="AH19" s="548"/>
      <c r="AI19" s="549"/>
    </row>
    <row r="20" spans="1:35">
      <c r="A20" s="570"/>
      <c r="B20" s="571"/>
      <c r="C20" s="571"/>
      <c r="D20" s="571"/>
      <c r="E20" s="571"/>
      <c r="F20" s="571"/>
      <c r="G20" s="571"/>
      <c r="H20" s="571"/>
      <c r="I20" s="572"/>
      <c r="J20" s="547"/>
      <c r="K20" s="548"/>
      <c r="L20" s="548"/>
      <c r="M20" s="548"/>
      <c r="N20" s="548"/>
      <c r="O20" s="548"/>
      <c r="P20" s="548"/>
      <c r="Q20" s="548"/>
      <c r="R20" s="548"/>
      <c r="S20" s="548"/>
      <c r="T20" s="548"/>
      <c r="U20" s="548"/>
      <c r="V20" s="548"/>
      <c r="W20" s="548"/>
      <c r="X20" s="548"/>
      <c r="Y20" s="548"/>
      <c r="Z20" s="548"/>
      <c r="AA20" s="548"/>
      <c r="AB20" s="548"/>
      <c r="AC20" s="548"/>
      <c r="AD20" s="548"/>
      <c r="AE20" s="548"/>
      <c r="AF20" s="548"/>
      <c r="AG20" s="548"/>
      <c r="AH20" s="548"/>
      <c r="AI20" s="549"/>
    </row>
    <row r="21" spans="1:35">
      <c r="A21" s="570"/>
      <c r="B21" s="571"/>
      <c r="C21" s="571"/>
      <c r="D21" s="571"/>
      <c r="E21" s="571"/>
      <c r="F21" s="571"/>
      <c r="G21" s="571"/>
      <c r="H21" s="571"/>
      <c r="I21" s="572"/>
      <c r="J21" s="547"/>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9"/>
    </row>
    <row r="22" spans="1:35">
      <c r="A22" s="570"/>
      <c r="B22" s="571"/>
      <c r="C22" s="571"/>
      <c r="D22" s="571"/>
      <c r="E22" s="571"/>
      <c r="F22" s="571"/>
      <c r="G22" s="571"/>
      <c r="H22" s="571"/>
      <c r="I22" s="572"/>
      <c r="J22" s="547"/>
      <c r="K22" s="548"/>
      <c r="L22" s="548"/>
      <c r="M22" s="548"/>
      <c r="N22" s="548"/>
      <c r="O22" s="548"/>
      <c r="P22" s="548"/>
      <c r="Q22" s="548"/>
      <c r="R22" s="548"/>
      <c r="S22" s="548"/>
      <c r="T22" s="548"/>
      <c r="U22" s="548"/>
      <c r="V22" s="548"/>
      <c r="W22" s="548"/>
      <c r="X22" s="548"/>
      <c r="Y22" s="548"/>
      <c r="Z22" s="548"/>
      <c r="AA22" s="548"/>
      <c r="AB22" s="548"/>
      <c r="AC22" s="548"/>
      <c r="AD22" s="548"/>
      <c r="AE22" s="548"/>
      <c r="AF22" s="548"/>
      <c r="AG22" s="548"/>
      <c r="AH22" s="548"/>
      <c r="AI22" s="549"/>
    </row>
    <row r="23" spans="1:35">
      <c r="A23" s="570"/>
      <c r="B23" s="571"/>
      <c r="C23" s="571"/>
      <c r="D23" s="571"/>
      <c r="E23" s="571"/>
      <c r="F23" s="571"/>
      <c r="G23" s="571"/>
      <c r="H23" s="571"/>
      <c r="I23" s="572"/>
      <c r="J23" s="547"/>
      <c r="K23" s="548"/>
      <c r="L23" s="548"/>
      <c r="M23" s="548"/>
      <c r="N23" s="548"/>
      <c r="O23" s="548"/>
      <c r="P23" s="548"/>
      <c r="Q23" s="548"/>
      <c r="R23" s="548"/>
      <c r="S23" s="548"/>
      <c r="T23" s="548"/>
      <c r="U23" s="548"/>
      <c r="V23" s="548"/>
      <c r="W23" s="548"/>
      <c r="X23" s="548"/>
      <c r="Y23" s="548"/>
      <c r="Z23" s="548"/>
      <c r="AA23" s="548"/>
      <c r="AB23" s="548"/>
      <c r="AC23" s="548"/>
      <c r="AD23" s="548"/>
      <c r="AE23" s="548"/>
      <c r="AF23" s="548"/>
      <c r="AG23" s="548"/>
      <c r="AH23" s="548"/>
      <c r="AI23" s="549"/>
    </row>
    <row r="24" spans="1:35">
      <c r="A24" s="570"/>
      <c r="B24" s="571"/>
      <c r="C24" s="571"/>
      <c r="D24" s="571"/>
      <c r="E24" s="571"/>
      <c r="F24" s="571"/>
      <c r="G24" s="571"/>
      <c r="H24" s="571"/>
      <c r="I24" s="572"/>
      <c r="J24" s="547"/>
      <c r="K24" s="548"/>
      <c r="L24" s="548"/>
      <c r="M24" s="548"/>
      <c r="N24" s="548"/>
      <c r="O24" s="548"/>
      <c r="P24" s="548"/>
      <c r="Q24" s="548"/>
      <c r="R24" s="548"/>
      <c r="S24" s="548"/>
      <c r="T24" s="548"/>
      <c r="U24" s="548"/>
      <c r="V24" s="548"/>
      <c r="W24" s="548"/>
      <c r="X24" s="548"/>
      <c r="Y24" s="548"/>
      <c r="Z24" s="548"/>
      <c r="AA24" s="548"/>
      <c r="AB24" s="548"/>
      <c r="AC24" s="548"/>
      <c r="AD24" s="548"/>
      <c r="AE24" s="548"/>
      <c r="AF24" s="548"/>
      <c r="AG24" s="548"/>
      <c r="AH24" s="548"/>
      <c r="AI24" s="549"/>
    </row>
    <row r="25" spans="1:35">
      <c r="A25" s="570"/>
      <c r="B25" s="571"/>
      <c r="C25" s="571"/>
      <c r="D25" s="571"/>
      <c r="E25" s="571"/>
      <c r="F25" s="571"/>
      <c r="G25" s="571"/>
      <c r="H25" s="571"/>
      <c r="I25" s="572"/>
      <c r="J25" s="547"/>
      <c r="K25" s="548"/>
      <c r="L25" s="548"/>
      <c r="M25" s="548"/>
      <c r="N25" s="548"/>
      <c r="O25" s="548"/>
      <c r="P25" s="548"/>
      <c r="Q25" s="548"/>
      <c r="R25" s="548"/>
      <c r="S25" s="548"/>
      <c r="T25" s="548"/>
      <c r="U25" s="548"/>
      <c r="V25" s="548"/>
      <c r="W25" s="548"/>
      <c r="X25" s="548"/>
      <c r="Y25" s="548"/>
      <c r="Z25" s="548"/>
      <c r="AA25" s="548"/>
      <c r="AB25" s="548"/>
      <c r="AC25" s="548"/>
      <c r="AD25" s="548"/>
      <c r="AE25" s="548"/>
      <c r="AF25" s="548"/>
      <c r="AG25" s="548"/>
      <c r="AH25" s="548"/>
      <c r="AI25" s="549"/>
    </row>
    <row r="26" spans="1:35">
      <c r="A26" s="570"/>
      <c r="B26" s="571"/>
      <c r="C26" s="571"/>
      <c r="D26" s="571"/>
      <c r="E26" s="571"/>
      <c r="F26" s="571"/>
      <c r="G26" s="571"/>
      <c r="H26" s="571"/>
      <c r="I26" s="572"/>
      <c r="J26" s="547"/>
      <c r="K26" s="548"/>
      <c r="L26" s="548"/>
      <c r="M26" s="548"/>
      <c r="N26" s="548"/>
      <c r="O26" s="548"/>
      <c r="P26" s="548"/>
      <c r="Q26" s="548"/>
      <c r="R26" s="548"/>
      <c r="S26" s="548"/>
      <c r="T26" s="548"/>
      <c r="U26" s="548"/>
      <c r="V26" s="548"/>
      <c r="W26" s="548"/>
      <c r="X26" s="548"/>
      <c r="Y26" s="548"/>
      <c r="Z26" s="548"/>
      <c r="AA26" s="548"/>
      <c r="AB26" s="548"/>
      <c r="AC26" s="548"/>
      <c r="AD26" s="548"/>
      <c r="AE26" s="548"/>
      <c r="AF26" s="548"/>
      <c r="AG26" s="548"/>
      <c r="AH26" s="548"/>
      <c r="AI26" s="549"/>
    </row>
    <row r="27" spans="1:35">
      <c r="A27" s="570"/>
      <c r="B27" s="571"/>
      <c r="C27" s="571"/>
      <c r="D27" s="571"/>
      <c r="E27" s="571"/>
      <c r="F27" s="571"/>
      <c r="G27" s="571"/>
      <c r="H27" s="571"/>
      <c r="I27" s="572"/>
      <c r="J27" s="547"/>
      <c r="K27" s="548"/>
      <c r="L27" s="548"/>
      <c r="M27" s="548"/>
      <c r="N27" s="548"/>
      <c r="O27" s="548"/>
      <c r="P27" s="548"/>
      <c r="Q27" s="548"/>
      <c r="R27" s="548"/>
      <c r="S27" s="548"/>
      <c r="T27" s="548"/>
      <c r="U27" s="548"/>
      <c r="V27" s="548"/>
      <c r="W27" s="548"/>
      <c r="X27" s="548"/>
      <c r="Y27" s="548"/>
      <c r="Z27" s="548"/>
      <c r="AA27" s="548"/>
      <c r="AB27" s="548"/>
      <c r="AC27" s="548"/>
      <c r="AD27" s="548"/>
      <c r="AE27" s="548"/>
      <c r="AF27" s="548"/>
      <c r="AG27" s="548"/>
      <c r="AH27" s="548"/>
      <c r="AI27" s="549"/>
    </row>
    <row r="28" spans="1:35">
      <c r="A28" s="573"/>
      <c r="B28" s="574"/>
      <c r="C28" s="574"/>
      <c r="D28" s="574"/>
      <c r="E28" s="574"/>
      <c r="F28" s="574"/>
      <c r="G28" s="574"/>
      <c r="H28" s="574"/>
      <c r="I28" s="575"/>
      <c r="J28" s="550"/>
      <c r="K28" s="551"/>
      <c r="L28" s="551"/>
      <c r="M28" s="551"/>
      <c r="N28" s="551"/>
      <c r="O28" s="551"/>
      <c r="P28" s="551"/>
      <c r="Q28" s="551"/>
      <c r="R28" s="551"/>
      <c r="S28" s="551"/>
      <c r="T28" s="551"/>
      <c r="U28" s="551"/>
      <c r="V28" s="551"/>
      <c r="W28" s="551"/>
      <c r="X28" s="551"/>
      <c r="Y28" s="551"/>
      <c r="Z28" s="551"/>
      <c r="AA28" s="551"/>
      <c r="AB28" s="551"/>
      <c r="AC28" s="551"/>
      <c r="AD28" s="551"/>
      <c r="AE28" s="551"/>
      <c r="AF28" s="551"/>
      <c r="AG28" s="551"/>
      <c r="AH28" s="551"/>
      <c r="AI28" s="552"/>
    </row>
    <row r="29" spans="1:35" ht="18.75" customHeight="1">
      <c r="A29" s="72" t="s">
        <v>103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215</v>
      </c>
      <c r="B30" s="77" t="s">
        <v>328</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4"/>
      <c r="B31" s="77" t="s">
        <v>333</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216</v>
      </c>
      <c r="B32" s="77" t="s">
        <v>331</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4"/>
      <c r="B33" s="77" t="s">
        <v>330</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4" t="s">
        <v>217</v>
      </c>
      <c r="B34" s="77" t="s">
        <v>628</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sheetData>
  <mergeCells count="17">
    <mergeCell ref="B7:E7"/>
    <mergeCell ref="F7:S7"/>
    <mergeCell ref="A3:AI3"/>
    <mergeCell ref="B5:E5"/>
    <mergeCell ref="F5:S5"/>
    <mergeCell ref="B6:E6"/>
    <mergeCell ref="F6:S6"/>
    <mergeCell ref="V11:AI11"/>
    <mergeCell ref="A13:I14"/>
    <mergeCell ref="A15:I28"/>
    <mergeCell ref="J13:AI14"/>
    <mergeCell ref="J15:AI28"/>
    <mergeCell ref="B8:E8"/>
    <mergeCell ref="F8:S8"/>
    <mergeCell ref="B9:E9"/>
    <mergeCell ref="F9:S9"/>
    <mergeCell ref="P11:U11"/>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I48"/>
  <sheetViews>
    <sheetView view="pageBreakPreview" zoomScaleNormal="100" zoomScaleSheetLayoutView="100" workbookViewId="0">
      <selection activeCell="AK12" sqref="AK12"/>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316</v>
      </c>
    </row>
    <row r="2" spans="1:35" ht="7.5" customHeight="1"/>
    <row r="3" spans="1:35" ht="15" customHeight="1">
      <c r="A3" s="491" t="s">
        <v>188</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row>
    <row r="4" spans="1:35" ht="7.5" customHeight="1"/>
    <row r="5" spans="1:35" ht="15" customHeight="1">
      <c r="B5" s="504" t="s">
        <v>83</v>
      </c>
      <c r="C5" s="504"/>
      <c r="D5" s="504"/>
      <c r="E5" s="504"/>
      <c r="F5" s="505">
        <f>別記様式第0号!G27</f>
        <v>0</v>
      </c>
      <c r="G5" s="505"/>
      <c r="H5" s="505"/>
      <c r="I5" s="505"/>
      <c r="J5" s="505"/>
      <c r="K5" s="505"/>
      <c r="L5" s="505"/>
      <c r="M5" s="505"/>
      <c r="N5" s="505"/>
      <c r="O5" s="505"/>
      <c r="P5" s="505"/>
      <c r="Q5" s="505"/>
      <c r="R5" s="505"/>
      <c r="S5" s="505"/>
    </row>
    <row r="6" spans="1:35" ht="15" customHeight="1">
      <c r="B6" s="506" t="s">
        <v>84</v>
      </c>
      <c r="C6" s="506"/>
      <c r="D6" s="506"/>
      <c r="E6" s="506"/>
      <c r="F6" s="507">
        <f>別記様式第0号!G30</f>
        <v>0</v>
      </c>
      <c r="G6" s="507"/>
      <c r="H6" s="507"/>
      <c r="I6" s="507"/>
      <c r="J6" s="507"/>
      <c r="K6" s="507"/>
      <c r="L6" s="507"/>
      <c r="M6" s="507"/>
      <c r="N6" s="507"/>
      <c r="O6" s="507"/>
      <c r="P6" s="507"/>
      <c r="Q6" s="507"/>
      <c r="R6" s="507"/>
      <c r="S6" s="507"/>
    </row>
    <row r="7" spans="1:35" ht="15" customHeight="1">
      <c r="B7" s="506" t="s">
        <v>85</v>
      </c>
      <c r="C7" s="506"/>
      <c r="D7" s="506"/>
      <c r="E7" s="506"/>
      <c r="F7" s="507">
        <f>別記様式第0号!G33</f>
        <v>0</v>
      </c>
      <c r="G7" s="507"/>
      <c r="H7" s="507"/>
      <c r="I7" s="507"/>
      <c r="J7" s="507"/>
      <c r="K7" s="507"/>
      <c r="L7" s="507"/>
      <c r="M7" s="507"/>
      <c r="N7" s="507"/>
      <c r="O7" s="507"/>
      <c r="P7" s="507"/>
      <c r="Q7" s="507"/>
      <c r="R7" s="507"/>
      <c r="S7" s="507"/>
    </row>
    <row r="8" spans="1:35" ht="15" customHeight="1">
      <c r="B8" s="506" t="s">
        <v>86</v>
      </c>
      <c r="C8" s="506"/>
      <c r="D8" s="506"/>
      <c r="E8" s="506"/>
      <c r="F8" s="507">
        <f>別記様式第0号!G36</f>
        <v>0</v>
      </c>
      <c r="G8" s="507"/>
      <c r="H8" s="507"/>
      <c r="I8" s="507"/>
      <c r="J8" s="507"/>
      <c r="K8" s="507"/>
      <c r="L8" s="507"/>
      <c r="M8" s="507"/>
      <c r="N8" s="507"/>
      <c r="O8" s="507"/>
      <c r="P8" s="507"/>
      <c r="Q8" s="507"/>
      <c r="R8" s="507"/>
      <c r="S8" s="507"/>
    </row>
    <row r="9" spans="1:35" ht="15" customHeight="1">
      <c r="B9" s="506" t="s">
        <v>87</v>
      </c>
      <c r="C9" s="506"/>
      <c r="D9" s="506"/>
      <c r="E9" s="506"/>
      <c r="F9" s="507">
        <f>別記様式第0号!G39</f>
        <v>0</v>
      </c>
      <c r="G9" s="507"/>
      <c r="H9" s="507"/>
      <c r="I9" s="507"/>
      <c r="J9" s="507"/>
      <c r="K9" s="507"/>
      <c r="L9" s="507"/>
      <c r="M9" s="507"/>
      <c r="N9" s="507"/>
      <c r="O9" s="507"/>
      <c r="P9" s="507"/>
      <c r="Q9" s="507"/>
      <c r="R9" s="507"/>
      <c r="S9" s="50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8" t="s">
        <v>88</v>
      </c>
      <c r="Q11" s="508"/>
      <c r="R11" s="508"/>
      <c r="S11" s="508"/>
      <c r="T11" s="508"/>
      <c r="U11" s="508"/>
      <c r="V11" s="503">
        <f>別記様式第0号!H11</f>
        <v>0</v>
      </c>
      <c r="W11" s="503"/>
      <c r="X11" s="503"/>
      <c r="Y11" s="503"/>
      <c r="Z11" s="503"/>
      <c r="AA11" s="503"/>
      <c r="AB11" s="503"/>
      <c r="AC11" s="503"/>
      <c r="AD11" s="503"/>
      <c r="AE11" s="503"/>
      <c r="AF11" s="503"/>
      <c r="AG11" s="503"/>
      <c r="AH11" s="503"/>
      <c r="AI11" s="503"/>
    </row>
    <row r="12" spans="1:35" ht="11.25" customHeight="1"/>
    <row r="13" spans="1:35" ht="18.75" customHeight="1">
      <c r="A13" s="501" t="s">
        <v>189</v>
      </c>
      <c r="B13" s="501"/>
      <c r="C13" s="501"/>
      <c r="D13" s="501"/>
      <c r="E13" s="501"/>
      <c r="F13" s="501"/>
      <c r="G13" s="501"/>
      <c r="H13" s="501"/>
      <c r="I13" s="501"/>
      <c r="J13" s="501"/>
      <c r="K13" s="576" t="s">
        <v>190</v>
      </c>
      <c r="L13" s="576"/>
      <c r="M13" s="576"/>
      <c r="N13" s="576"/>
      <c r="O13" s="576"/>
      <c r="P13" s="576"/>
      <c r="Q13" s="576"/>
      <c r="R13" s="576"/>
      <c r="S13" s="576"/>
      <c r="T13" s="576"/>
      <c r="U13" s="576"/>
      <c r="V13" s="576"/>
      <c r="W13" s="576"/>
      <c r="X13" s="576"/>
      <c r="Y13" s="576"/>
      <c r="Z13" s="576"/>
      <c r="AA13" s="576"/>
      <c r="AB13" s="576"/>
      <c r="AC13" s="576"/>
      <c r="AD13" s="576"/>
      <c r="AE13" s="576"/>
      <c r="AF13" s="576"/>
      <c r="AG13" s="576"/>
      <c r="AH13" s="576"/>
      <c r="AI13" s="576"/>
    </row>
    <row r="14" spans="1:35" ht="18.75" customHeight="1">
      <c r="A14" s="501"/>
      <c r="B14" s="501"/>
      <c r="C14" s="501"/>
      <c r="D14" s="501"/>
      <c r="E14" s="501"/>
      <c r="F14" s="501"/>
      <c r="G14" s="501"/>
      <c r="H14" s="501"/>
      <c r="I14" s="501"/>
      <c r="J14" s="501"/>
      <c r="K14" s="576"/>
      <c r="L14" s="576"/>
      <c r="M14" s="576"/>
      <c r="N14" s="576"/>
      <c r="O14" s="576"/>
      <c r="P14" s="576"/>
      <c r="Q14" s="576"/>
      <c r="R14" s="576"/>
      <c r="S14" s="576"/>
      <c r="T14" s="576"/>
      <c r="U14" s="576"/>
      <c r="V14" s="576"/>
      <c r="W14" s="576"/>
      <c r="X14" s="576"/>
      <c r="Y14" s="576"/>
      <c r="Z14" s="576"/>
      <c r="AA14" s="576"/>
      <c r="AB14" s="576"/>
      <c r="AC14" s="576"/>
      <c r="AD14" s="576"/>
      <c r="AE14" s="576"/>
      <c r="AF14" s="576"/>
      <c r="AG14" s="576"/>
      <c r="AH14" s="576"/>
      <c r="AI14" s="576"/>
    </row>
    <row r="15" spans="1:35" ht="18.75" customHeight="1">
      <c r="A15" s="494" t="s">
        <v>191</v>
      </c>
      <c r="B15" s="501"/>
      <c r="C15" s="501"/>
      <c r="D15" s="501"/>
      <c r="E15" s="501"/>
      <c r="F15" s="501"/>
      <c r="G15" s="501"/>
      <c r="H15" s="501"/>
      <c r="I15" s="501"/>
      <c r="J15" s="501"/>
      <c r="K15" s="577" t="s">
        <v>192</v>
      </c>
      <c r="L15" s="576"/>
      <c r="M15" s="576"/>
      <c r="N15" s="576"/>
      <c r="O15" s="576"/>
      <c r="P15" s="576"/>
      <c r="Q15" s="576"/>
      <c r="R15" s="576"/>
      <c r="S15" s="576"/>
      <c r="T15" s="576"/>
      <c r="U15" s="576"/>
      <c r="V15" s="576"/>
      <c r="W15" s="576"/>
      <c r="X15" s="576"/>
      <c r="Y15" s="576"/>
      <c r="Z15" s="576"/>
      <c r="AA15" s="576"/>
      <c r="AB15" s="576"/>
      <c r="AC15" s="576"/>
      <c r="AD15" s="576"/>
      <c r="AE15" s="576"/>
      <c r="AF15" s="576"/>
      <c r="AG15" s="576"/>
      <c r="AH15" s="576"/>
      <c r="AI15" s="576"/>
    </row>
    <row r="16" spans="1:35" ht="18.75" customHeight="1">
      <c r="A16" s="501"/>
      <c r="B16" s="501"/>
      <c r="C16" s="501"/>
      <c r="D16" s="501"/>
      <c r="E16" s="501"/>
      <c r="F16" s="501"/>
      <c r="G16" s="501"/>
      <c r="H16" s="501"/>
      <c r="I16" s="501"/>
      <c r="J16" s="501"/>
      <c r="K16" s="576"/>
      <c r="L16" s="576"/>
      <c r="M16" s="576"/>
      <c r="N16" s="576"/>
      <c r="O16" s="576"/>
      <c r="P16" s="576"/>
      <c r="Q16" s="576"/>
      <c r="R16" s="576"/>
      <c r="S16" s="576"/>
      <c r="T16" s="576"/>
      <c r="U16" s="576"/>
      <c r="V16" s="576"/>
      <c r="W16" s="576"/>
      <c r="X16" s="576"/>
      <c r="Y16" s="576"/>
      <c r="Z16" s="576"/>
      <c r="AA16" s="576"/>
      <c r="AB16" s="576"/>
      <c r="AC16" s="576"/>
      <c r="AD16" s="576"/>
      <c r="AE16" s="576"/>
      <c r="AF16" s="576"/>
      <c r="AG16" s="576"/>
      <c r="AH16" s="576"/>
      <c r="AI16" s="576"/>
    </row>
    <row r="17" spans="1:35" ht="18.75" customHeight="1">
      <c r="A17" s="501" t="s">
        <v>193</v>
      </c>
      <c r="B17" s="501"/>
      <c r="C17" s="501"/>
      <c r="D17" s="501"/>
      <c r="E17" s="501"/>
      <c r="F17" s="501"/>
      <c r="G17" s="501"/>
      <c r="H17" s="501"/>
      <c r="I17" s="501"/>
      <c r="J17" s="501"/>
      <c r="K17" s="576" t="s">
        <v>194</v>
      </c>
      <c r="L17" s="576"/>
      <c r="M17" s="576"/>
      <c r="N17" s="576"/>
      <c r="O17" s="576"/>
      <c r="P17" s="576"/>
      <c r="Q17" s="576"/>
      <c r="R17" s="576"/>
      <c r="S17" s="576"/>
      <c r="T17" s="576"/>
      <c r="U17" s="576"/>
      <c r="V17" s="576"/>
      <c r="W17" s="576"/>
      <c r="X17" s="576"/>
      <c r="Y17" s="576"/>
      <c r="Z17" s="576"/>
      <c r="AA17" s="576"/>
      <c r="AB17" s="576"/>
      <c r="AC17" s="576"/>
      <c r="AD17" s="576"/>
      <c r="AE17" s="576"/>
      <c r="AF17" s="576"/>
      <c r="AG17" s="576"/>
      <c r="AH17" s="576"/>
      <c r="AI17" s="576"/>
    </row>
    <row r="18" spans="1:35" ht="18.75" customHeight="1">
      <c r="A18" s="501"/>
      <c r="B18" s="501"/>
      <c r="C18" s="501"/>
      <c r="D18" s="501"/>
      <c r="E18" s="501"/>
      <c r="F18" s="501"/>
      <c r="G18" s="501"/>
      <c r="H18" s="501"/>
      <c r="I18" s="501"/>
      <c r="J18" s="501"/>
      <c r="K18" s="576"/>
      <c r="L18" s="576"/>
      <c r="M18" s="576"/>
      <c r="N18" s="576"/>
      <c r="O18" s="576"/>
      <c r="P18" s="576"/>
      <c r="Q18" s="576"/>
      <c r="R18" s="576"/>
      <c r="S18" s="576"/>
      <c r="T18" s="576"/>
      <c r="U18" s="576"/>
      <c r="V18" s="576"/>
      <c r="W18" s="576"/>
      <c r="X18" s="576"/>
      <c r="Y18" s="576"/>
      <c r="Z18" s="576"/>
      <c r="AA18" s="576"/>
      <c r="AB18" s="576"/>
      <c r="AC18" s="576"/>
      <c r="AD18" s="576"/>
      <c r="AE18" s="576"/>
      <c r="AF18" s="576"/>
      <c r="AG18" s="576"/>
      <c r="AH18" s="576"/>
      <c r="AI18" s="576"/>
    </row>
    <row r="19" spans="1:35" ht="18.75" customHeight="1">
      <c r="A19" s="501" t="s">
        <v>195</v>
      </c>
      <c r="B19" s="501"/>
      <c r="C19" s="501"/>
      <c r="D19" s="501"/>
      <c r="E19" s="501"/>
      <c r="F19" s="501"/>
      <c r="G19" s="501"/>
      <c r="H19" s="501"/>
      <c r="I19" s="501"/>
      <c r="J19" s="501"/>
      <c r="K19" s="576" t="s">
        <v>196</v>
      </c>
      <c r="L19" s="576"/>
      <c r="M19" s="576"/>
      <c r="N19" s="576"/>
      <c r="O19" s="576"/>
      <c r="P19" s="576"/>
      <c r="Q19" s="576"/>
      <c r="R19" s="576"/>
      <c r="S19" s="576"/>
      <c r="T19" s="576"/>
      <c r="U19" s="576"/>
      <c r="V19" s="576"/>
      <c r="W19" s="576"/>
      <c r="X19" s="576"/>
      <c r="Y19" s="576"/>
      <c r="Z19" s="576"/>
      <c r="AA19" s="576"/>
      <c r="AB19" s="576"/>
      <c r="AC19" s="576"/>
      <c r="AD19" s="576"/>
      <c r="AE19" s="576"/>
      <c r="AF19" s="576"/>
      <c r="AG19" s="576"/>
      <c r="AH19" s="576"/>
      <c r="AI19" s="576"/>
    </row>
    <row r="20" spans="1:35" ht="18.75" customHeight="1">
      <c r="A20" s="501"/>
      <c r="B20" s="501"/>
      <c r="C20" s="501"/>
      <c r="D20" s="501"/>
      <c r="E20" s="501"/>
      <c r="F20" s="501"/>
      <c r="G20" s="501"/>
      <c r="H20" s="501"/>
      <c r="I20" s="501"/>
      <c r="J20" s="501"/>
      <c r="K20" s="576"/>
      <c r="L20" s="576"/>
      <c r="M20" s="576"/>
      <c r="N20" s="576"/>
      <c r="O20" s="576"/>
      <c r="P20" s="576"/>
      <c r="Q20" s="576"/>
      <c r="R20" s="576"/>
      <c r="S20" s="576"/>
      <c r="T20" s="576"/>
      <c r="U20" s="576"/>
      <c r="V20" s="576"/>
      <c r="W20" s="576"/>
      <c r="X20" s="576"/>
      <c r="Y20" s="576"/>
      <c r="Z20" s="576"/>
      <c r="AA20" s="576"/>
      <c r="AB20" s="576"/>
      <c r="AC20" s="576"/>
      <c r="AD20" s="576"/>
      <c r="AE20" s="576"/>
      <c r="AF20" s="576"/>
      <c r="AG20" s="576"/>
      <c r="AH20" s="576"/>
      <c r="AI20" s="576"/>
    </row>
    <row r="21" spans="1:35" ht="18.75" customHeight="1">
      <c r="A21" s="501" t="s">
        <v>197</v>
      </c>
      <c r="B21" s="501"/>
      <c r="C21" s="501"/>
      <c r="D21" s="501"/>
      <c r="E21" s="501"/>
      <c r="F21" s="501"/>
      <c r="G21" s="501"/>
      <c r="H21" s="501"/>
      <c r="I21" s="501"/>
      <c r="J21" s="501"/>
      <c r="K21" s="576" t="s">
        <v>198</v>
      </c>
      <c r="L21" s="576"/>
      <c r="M21" s="576"/>
      <c r="N21" s="576"/>
      <c r="O21" s="576"/>
      <c r="P21" s="576"/>
      <c r="Q21" s="576"/>
      <c r="R21" s="576"/>
      <c r="S21" s="576"/>
      <c r="T21" s="576"/>
      <c r="U21" s="576"/>
      <c r="V21" s="576"/>
      <c r="W21" s="576"/>
      <c r="X21" s="576"/>
      <c r="Y21" s="576"/>
      <c r="Z21" s="576"/>
      <c r="AA21" s="576"/>
      <c r="AB21" s="576"/>
      <c r="AC21" s="576"/>
      <c r="AD21" s="576"/>
      <c r="AE21" s="576"/>
      <c r="AF21" s="576"/>
      <c r="AG21" s="576"/>
      <c r="AH21" s="576"/>
      <c r="AI21" s="576"/>
    </row>
    <row r="22" spans="1:35" ht="18.75" customHeight="1">
      <c r="A22" s="501"/>
      <c r="B22" s="501"/>
      <c r="C22" s="501"/>
      <c r="D22" s="501"/>
      <c r="E22" s="501"/>
      <c r="F22" s="501"/>
      <c r="G22" s="501"/>
      <c r="H22" s="501"/>
      <c r="I22" s="501"/>
      <c r="J22" s="501"/>
      <c r="K22" s="576"/>
      <c r="L22" s="576"/>
      <c r="M22" s="576"/>
      <c r="N22" s="576"/>
      <c r="O22" s="576"/>
      <c r="P22" s="576"/>
      <c r="Q22" s="576"/>
      <c r="R22" s="576"/>
      <c r="S22" s="576"/>
      <c r="T22" s="576"/>
      <c r="U22" s="576"/>
      <c r="V22" s="576"/>
      <c r="W22" s="576"/>
      <c r="X22" s="576"/>
      <c r="Y22" s="576"/>
      <c r="Z22" s="576"/>
      <c r="AA22" s="576"/>
      <c r="AB22" s="576"/>
      <c r="AC22" s="576"/>
      <c r="AD22" s="576"/>
      <c r="AE22" s="576"/>
      <c r="AF22" s="576"/>
      <c r="AG22" s="576"/>
      <c r="AH22" s="576"/>
      <c r="AI22" s="576"/>
    </row>
    <row r="23" spans="1:35" ht="18.75" customHeight="1">
      <c r="A23" s="501" t="s">
        <v>199</v>
      </c>
      <c r="B23" s="501"/>
      <c r="C23" s="501"/>
      <c r="D23" s="501"/>
      <c r="E23" s="501"/>
      <c r="F23" s="501"/>
      <c r="G23" s="501"/>
      <c r="H23" s="501"/>
      <c r="I23" s="501"/>
      <c r="J23" s="501"/>
      <c r="K23" s="576" t="s">
        <v>200</v>
      </c>
      <c r="L23" s="576"/>
      <c r="M23" s="576"/>
      <c r="N23" s="576"/>
      <c r="O23" s="576"/>
      <c r="P23" s="576"/>
      <c r="Q23" s="576"/>
      <c r="R23" s="576"/>
      <c r="S23" s="576"/>
      <c r="T23" s="576"/>
      <c r="U23" s="576"/>
      <c r="V23" s="576"/>
      <c r="W23" s="576"/>
      <c r="X23" s="576"/>
      <c r="Y23" s="576"/>
      <c r="Z23" s="576"/>
      <c r="AA23" s="576"/>
      <c r="AB23" s="576"/>
      <c r="AC23" s="576"/>
      <c r="AD23" s="576"/>
      <c r="AE23" s="576"/>
      <c r="AF23" s="576"/>
      <c r="AG23" s="576"/>
      <c r="AH23" s="576"/>
      <c r="AI23" s="576"/>
    </row>
    <row r="24" spans="1:35" ht="18.75" customHeight="1">
      <c r="A24" s="501"/>
      <c r="B24" s="501"/>
      <c r="C24" s="501"/>
      <c r="D24" s="501"/>
      <c r="E24" s="501"/>
      <c r="F24" s="501"/>
      <c r="G24" s="501"/>
      <c r="H24" s="501"/>
      <c r="I24" s="501"/>
      <c r="J24" s="501"/>
      <c r="K24" s="576"/>
      <c r="L24" s="576"/>
      <c r="M24" s="576"/>
      <c r="N24" s="576"/>
      <c r="O24" s="576"/>
      <c r="P24" s="576"/>
      <c r="Q24" s="576"/>
      <c r="R24" s="576"/>
      <c r="S24" s="576"/>
      <c r="T24" s="576"/>
      <c r="U24" s="576"/>
      <c r="V24" s="576"/>
      <c r="W24" s="576"/>
      <c r="X24" s="576"/>
      <c r="Y24" s="576"/>
      <c r="Z24" s="576"/>
      <c r="AA24" s="576"/>
      <c r="AB24" s="576"/>
      <c r="AC24" s="576"/>
      <c r="AD24" s="576"/>
      <c r="AE24" s="576"/>
      <c r="AF24" s="576"/>
      <c r="AG24" s="576"/>
      <c r="AH24" s="576"/>
      <c r="AI24" s="576"/>
    </row>
    <row r="25" spans="1:35">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5" customHeight="1">
      <c r="A26" s="72" t="s">
        <v>103</v>
      </c>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5" customHeight="1">
      <c r="A27" s="74" t="s">
        <v>158</v>
      </c>
      <c r="B27" s="72" t="s">
        <v>201</v>
      </c>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5" customHeight="1">
      <c r="A28" s="74" t="s">
        <v>159</v>
      </c>
      <c r="B28" s="88" t="s">
        <v>691</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5" customHeight="1">
      <c r="A29" s="75"/>
      <c r="B29" s="72" t="s">
        <v>598</v>
      </c>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5"/>
      <c r="B30" s="72" t="s">
        <v>202</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5"/>
      <c r="B31" s="72" t="s">
        <v>203</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2" t="s">
        <v>204</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4" t="s">
        <v>160</v>
      </c>
      <c r="B33" s="72" t="s">
        <v>599</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5"/>
      <c r="B34" s="72" t="s">
        <v>205</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t="s">
        <v>163</v>
      </c>
      <c r="B35" s="72" t="s">
        <v>631</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5"/>
      <c r="B36" s="72" t="s">
        <v>632</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5"/>
      <c r="B37" s="72" t="s">
        <v>206</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4" t="s">
        <v>164</v>
      </c>
      <c r="B38" s="72" t="s">
        <v>664</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4" t="s">
        <v>166</v>
      </c>
      <c r="B39" s="72" t="s">
        <v>207</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2" t="s">
        <v>208</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2"/>
      <c r="C41" s="72" t="s">
        <v>209</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5"/>
      <c r="B42" s="72"/>
      <c r="C42" s="72"/>
      <c r="D42" s="72" t="s">
        <v>724</v>
      </c>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5"/>
      <c r="B43" s="72"/>
      <c r="C43" s="72"/>
      <c r="D43" s="72" t="s">
        <v>725</v>
      </c>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5"/>
      <c r="B44" s="72"/>
      <c r="C44" s="72" t="s">
        <v>210</v>
      </c>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5"/>
      <c r="B45" s="72"/>
      <c r="C45" s="72"/>
      <c r="D45" s="72" t="s">
        <v>211</v>
      </c>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5"/>
      <c r="B46" s="72"/>
      <c r="C46" s="72" t="s">
        <v>212</v>
      </c>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5"/>
      <c r="B47" s="72"/>
      <c r="C47" s="72"/>
      <c r="D47" s="72" t="s">
        <v>213</v>
      </c>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5" customHeight="1">
      <c r="A48" s="74" t="s">
        <v>167</v>
      </c>
      <c r="B48" s="72" t="s">
        <v>187</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sheetData>
  <mergeCells count="25">
    <mergeCell ref="P11:U11"/>
    <mergeCell ref="A23:J24"/>
    <mergeCell ref="K23:AI24"/>
    <mergeCell ref="A13:J14"/>
    <mergeCell ref="K13:AI14"/>
    <mergeCell ref="A15:J16"/>
    <mergeCell ref="K15:AI16"/>
    <mergeCell ref="A17:J18"/>
    <mergeCell ref="K17:AI18"/>
    <mergeCell ref="A3:AI3"/>
    <mergeCell ref="A19:J20"/>
    <mergeCell ref="K19:AI20"/>
    <mergeCell ref="A21:J22"/>
    <mergeCell ref="K21:AI22"/>
    <mergeCell ref="V11:AI11"/>
    <mergeCell ref="B5:E5"/>
    <mergeCell ref="F5:S5"/>
    <mergeCell ref="B6:E6"/>
    <mergeCell ref="F6:S6"/>
    <mergeCell ref="B7:E7"/>
    <mergeCell ref="F7:S7"/>
    <mergeCell ref="B8:E8"/>
    <mergeCell ref="F8:S8"/>
    <mergeCell ref="B9:E9"/>
    <mergeCell ref="F9:S9"/>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AI63"/>
  <sheetViews>
    <sheetView view="pageBreakPreview" zoomScaleNormal="100" zoomScaleSheetLayoutView="100" workbookViewId="0">
      <selection activeCell="AN45" sqref="AN45"/>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317</v>
      </c>
    </row>
    <row r="2" spans="1:35" ht="7.5" customHeight="1"/>
    <row r="3" spans="1:35" ht="15" customHeight="1">
      <c r="A3" s="491" t="s">
        <v>633</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row>
    <row r="4" spans="1:35" ht="7.5" customHeight="1"/>
    <row r="5" spans="1:35" ht="15" customHeight="1">
      <c r="B5" s="504" t="s">
        <v>83</v>
      </c>
      <c r="C5" s="504"/>
      <c r="D5" s="504"/>
      <c r="E5" s="504"/>
      <c r="F5" s="505">
        <f>別記様式第0号!G27</f>
        <v>0</v>
      </c>
      <c r="G5" s="505"/>
      <c r="H5" s="505"/>
      <c r="I5" s="505"/>
      <c r="J5" s="505"/>
      <c r="K5" s="505"/>
      <c r="L5" s="505"/>
      <c r="M5" s="505"/>
      <c r="N5" s="505"/>
      <c r="O5" s="505"/>
      <c r="P5" s="505"/>
      <c r="Q5" s="505"/>
      <c r="R5" s="505"/>
      <c r="S5" s="505"/>
    </row>
    <row r="6" spans="1:35" ht="15" customHeight="1">
      <c r="B6" s="506" t="s">
        <v>84</v>
      </c>
      <c r="C6" s="506"/>
      <c r="D6" s="506"/>
      <c r="E6" s="506"/>
      <c r="F6" s="507">
        <f>別記様式第0号!G30</f>
        <v>0</v>
      </c>
      <c r="G6" s="507"/>
      <c r="H6" s="507"/>
      <c r="I6" s="507"/>
      <c r="J6" s="507"/>
      <c r="K6" s="507"/>
      <c r="L6" s="507"/>
      <c r="M6" s="507"/>
      <c r="N6" s="507"/>
      <c r="O6" s="507"/>
      <c r="P6" s="507"/>
      <c r="Q6" s="507"/>
      <c r="R6" s="507"/>
      <c r="S6" s="507"/>
    </row>
    <row r="7" spans="1:35" ht="15" customHeight="1">
      <c r="B7" s="506" t="s">
        <v>85</v>
      </c>
      <c r="C7" s="506"/>
      <c r="D7" s="506"/>
      <c r="E7" s="506"/>
      <c r="F7" s="507">
        <f>別記様式第0号!G33</f>
        <v>0</v>
      </c>
      <c r="G7" s="507"/>
      <c r="H7" s="507"/>
      <c r="I7" s="507"/>
      <c r="J7" s="507"/>
      <c r="K7" s="507"/>
      <c r="L7" s="507"/>
      <c r="M7" s="507"/>
      <c r="N7" s="507"/>
      <c r="O7" s="507"/>
      <c r="P7" s="507"/>
      <c r="Q7" s="507"/>
      <c r="R7" s="507"/>
      <c r="S7" s="507"/>
    </row>
    <row r="8" spans="1:35" ht="15" customHeight="1">
      <c r="B8" s="506" t="s">
        <v>86</v>
      </c>
      <c r="C8" s="506"/>
      <c r="D8" s="506"/>
      <c r="E8" s="506"/>
      <c r="F8" s="507">
        <f>別記様式第0号!G36</f>
        <v>0</v>
      </c>
      <c r="G8" s="507"/>
      <c r="H8" s="507"/>
      <c r="I8" s="507"/>
      <c r="J8" s="507"/>
      <c r="K8" s="507"/>
      <c r="L8" s="507"/>
      <c r="M8" s="507"/>
      <c r="N8" s="507"/>
      <c r="O8" s="507"/>
      <c r="P8" s="507"/>
      <c r="Q8" s="507"/>
      <c r="R8" s="507"/>
      <c r="S8" s="507"/>
    </row>
    <row r="9" spans="1:35" ht="15" customHeight="1">
      <c r="B9" s="506" t="s">
        <v>87</v>
      </c>
      <c r="C9" s="506"/>
      <c r="D9" s="506"/>
      <c r="E9" s="506"/>
      <c r="F9" s="507">
        <f>別記様式第0号!G39</f>
        <v>0</v>
      </c>
      <c r="G9" s="507"/>
      <c r="H9" s="507"/>
      <c r="I9" s="507"/>
      <c r="J9" s="507"/>
      <c r="K9" s="507"/>
      <c r="L9" s="507"/>
      <c r="M9" s="507"/>
      <c r="N9" s="507"/>
      <c r="O9" s="507"/>
      <c r="P9" s="507"/>
      <c r="Q9" s="507"/>
      <c r="R9" s="507"/>
      <c r="S9" s="50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8" t="s">
        <v>88</v>
      </c>
      <c r="Q11" s="508"/>
      <c r="R11" s="508"/>
      <c r="S11" s="508"/>
      <c r="T11" s="508"/>
      <c r="U11" s="508"/>
      <c r="V11" s="503">
        <f>別記様式第0号!H11</f>
        <v>0</v>
      </c>
      <c r="W11" s="503"/>
      <c r="X11" s="503"/>
      <c r="Y11" s="503"/>
      <c r="Z11" s="503"/>
      <c r="AA11" s="503"/>
      <c r="AB11" s="503"/>
      <c r="AC11" s="503"/>
      <c r="AD11" s="503"/>
      <c r="AE11" s="503"/>
      <c r="AF11" s="503"/>
      <c r="AG11" s="503"/>
      <c r="AH11" s="503"/>
      <c r="AI11" s="503"/>
    </row>
    <row r="12" spans="1:35" ht="11.25" customHeight="1"/>
    <row r="13" spans="1:35">
      <c r="C13" s="69" t="s">
        <v>242</v>
      </c>
    </row>
    <row r="15" spans="1:35" ht="18.75" customHeight="1">
      <c r="A15" s="494" t="s">
        <v>634</v>
      </c>
      <c r="B15" s="494"/>
      <c r="C15" s="494"/>
      <c r="D15" s="494"/>
      <c r="E15" s="494"/>
      <c r="F15" s="494"/>
      <c r="G15" s="494"/>
      <c r="H15" s="494"/>
      <c r="I15" s="494"/>
      <c r="J15" s="494"/>
      <c r="K15" s="580" t="s">
        <v>250</v>
      </c>
      <c r="L15" s="578"/>
      <c r="M15" s="578"/>
      <c r="N15" s="578"/>
      <c r="O15" s="578"/>
      <c r="P15" s="578"/>
      <c r="Q15" s="578"/>
      <c r="R15" s="578"/>
      <c r="S15" s="578"/>
      <c r="T15" s="578"/>
      <c r="U15" s="578"/>
      <c r="V15" s="578"/>
      <c r="W15" s="578"/>
      <c r="X15" s="578"/>
      <c r="Y15" s="578"/>
      <c r="Z15" s="578"/>
      <c r="AA15" s="578"/>
      <c r="AB15" s="578"/>
      <c r="AC15" s="578"/>
      <c r="AD15" s="578"/>
      <c r="AE15" s="578"/>
      <c r="AF15" s="578"/>
      <c r="AG15" s="578"/>
      <c r="AH15" s="578"/>
      <c r="AI15" s="578"/>
    </row>
    <row r="16" spans="1:35" ht="18.75" customHeight="1">
      <c r="A16" s="494"/>
      <c r="B16" s="494"/>
      <c r="C16" s="494"/>
      <c r="D16" s="494"/>
      <c r="E16" s="494"/>
      <c r="F16" s="494"/>
      <c r="G16" s="494"/>
      <c r="H16" s="494"/>
      <c r="I16" s="494"/>
      <c r="J16" s="494"/>
      <c r="K16" s="578"/>
      <c r="L16" s="578"/>
      <c r="M16" s="578"/>
      <c r="N16" s="578"/>
      <c r="O16" s="578"/>
      <c r="P16" s="578"/>
      <c r="Q16" s="578"/>
      <c r="R16" s="578"/>
      <c r="S16" s="578"/>
      <c r="T16" s="578"/>
      <c r="U16" s="578"/>
      <c r="V16" s="578"/>
      <c r="W16" s="578"/>
      <c r="X16" s="578"/>
      <c r="Y16" s="578"/>
      <c r="Z16" s="578"/>
      <c r="AA16" s="578"/>
      <c r="AB16" s="578"/>
      <c r="AC16" s="578"/>
      <c r="AD16" s="578"/>
      <c r="AE16" s="578"/>
      <c r="AF16" s="578"/>
      <c r="AG16" s="578"/>
      <c r="AH16" s="578"/>
      <c r="AI16" s="578"/>
    </row>
    <row r="17" spans="1:35" ht="18.75" customHeight="1">
      <c r="A17" s="494" t="s">
        <v>635</v>
      </c>
      <c r="B17" s="494"/>
      <c r="C17" s="494"/>
      <c r="D17" s="494"/>
      <c r="E17" s="494"/>
      <c r="F17" s="494"/>
      <c r="G17" s="494"/>
      <c r="H17" s="494"/>
      <c r="I17" s="494"/>
      <c r="J17" s="494"/>
      <c r="K17" s="578" t="s">
        <v>247</v>
      </c>
      <c r="L17" s="578"/>
      <c r="M17" s="578"/>
      <c r="N17" s="578"/>
      <c r="O17" s="578"/>
      <c r="P17" s="578"/>
      <c r="Q17" s="578"/>
      <c r="R17" s="578"/>
      <c r="S17" s="578"/>
      <c r="T17" s="578"/>
      <c r="U17" s="578"/>
      <c r="V17" s="578"/>
      <c r="W17" s="578"/>
      <c r="X17" s="578"/>
      <c r="Y17" s="578"/>
      <c r="Z17" s="578"/>
      <c r="AA17" s="578"/>
      <c r="AB17" s="578"/>
      <c r="AC17" s="578"/>
      <c r="AD17" s="578"/>
      <c r="AE17" s="578"/>
      <c r="AF17" s="578"/>
      <c r="AG17" s="578"/>
      <c r="AH17" s="578"/>
      <c r="AI17" s="578"/>
    </row>
    <row r="18" spans="1:35" ht="18.75" customHeight="1">
      <c r="A18" s="494"/>
      <c r="B18" s="494"/>
      <c r="C18" s="494"/>
      <c r="D18" s="494"/>
      <c r="E18" s="494"/>
      <c r="F18" s="494"/>
      <c r="G18" s="494"/>
      <c r="H18" s="494"/>
      <c r="I18" s="494"/>
      <c r="J18" s="494"/>
      <c r="K18" s="578"/>
      <c r="L18" s="578"/>
      <c r="M18" s="578"/>
      <c r="N18" s="578"/>
      <c r="O18" s="578"/>
      <c r="P18" s="578"/>
      <c r="Q18" s="578"/>
      <c r="R18" s="578"/>
      <c r="S18" s="578"/>
      <c r="T18" s="578"/>
      <c r="U18" s="578"/>
      <c r="V18" s="578"/>
      <c r="W18" s="578"/>
      <c r="X18" s="578"/>
      <c r="Y18" s="578"/>
      <c r="Z18" s="578"/>
      <c r="AA18" s="578"/>
      <c r="AB18" s="578"/>
      <c r="AC18" s="578"/>
      <c r="AD18" s="578"/>
      <c r="AE18" s="578"/>
      <c r="AF18" s="578"/>
      <c r="AG18" s="578"/>
      <c r="AH18" s="578"/>
      <c r="AI18" s="578"/>
    </row>
    <row r="19" spans="1:35" ht="18.75" customHeight="1">
      <c r="A19" s="494" t="s">
        <v>667</v>
      </c>
      <c r="B19" s="494"/>
      <c r="C19" s="494"/>
      <c r="D19" s="494"/>
      <c r="E19" s="494"/>
      <c r="F19" s="494"/>
      <c r="G19" s="494"/>
      <c r="H19" s="494"/>
      <c r="I19" s="494"/>
      <c r="J19" s="494"/>
      <c r="K19" s="578" t="s">
        <v>668</v>
      </c>
      <c r="L19" s="578"/>
      <c r="M19" s="578"/>
      <c r="N19" s="578"/>
      <c r="O19" s="578"/>
      <c r="P19" s="578"/>
      <c r="Q19" s="578"/>
      <c r="R19" s="578"/>
      <c r="S19" s="578"/>
      <c r="T19" s="578"/>
      <c r="U19" s="578"/>
      <c r="V19" s="578"/>
      <c r="W19" s="578"/>
      <c r="X19" s="578"/>
      <c r="Y19" s="578"/>
      <c r="Z19" s="578"/>
      <c r="AA19" s="578"/>
      <c r="AB19" s="578"/>
      <c r="AC19" s="578"/>
      <c r="AD19" s="578"/>
      <c r="AE19" s="578"/>
      <c r="AF19" s="578"/>
      <c r="AG19" s="578"/>
      <c r="AH19" s="578"/>
      <c r="AI19" s="578"/>
    </row>
    <row r="20" spans="1:35" ht="18.75" customHeight="1">
      <c r="A20" s="494"/>
      <c r="B20" s="494"/>
      <c r="C20" s="494"/>
      <c r="D20" s="494"/>
      <c r="E20" s="494"/>
      <c r="F20" s="494"/>
      <c r="G20" s="494"/>
      <c r="H20" s="494"/>
      <c r="I20" s="494"/>
      <c r="J20" s="494"/>
      <c r="K20" s="578"/>
      <c r="L20" s="578"/>
      <c r="M20" s="578"/>
      <c r="N20" s="578"/>
      <c r="O20" s="578"/>
      <c r="P20" s="578"/>
      <c r="Q20" s="578"/>
      <c r="R20" s="578"/>
      <c r="S20" s="578"/>
      <c r="T20" s="578"/>
      <c r="U20" s="578"/>
      <c r="V20" s="578"/>
      <c r="W20" s="578"/>
      <c r="X20" s="578"/>
      <c r="Y20" s="578"/>
      <c r="Z20" s="578"/>
      <c r="AA20" s="578"/>
      <c r="AB20" s="578"/>
      <c r="AC20" s="578"/>
      <c r="AD20" s="578"/>
      <c r="AE20" s="578"/>
      <c r="AF20" s="578"/>
      <c r="AG20" s="578"/>
      <c r="AH20" s="578"/>
      <c r="AI20" s="578"/>
    </row>
    <row r="21" spans="1:35" ht="18.75" customHeight="1">
      <c r="A21" s="494" t="s">
        <v>243</v>
      </c>
      <c r="B21" s="494"/>
      <c r="C21" s="494"/>
      <c r="D21" s="494"/>
      <c r="E21" s="494"/>
      <c r="F21" s="494"/>
      <c r="G21" s="494"/>
      <c r="H21" s="494"/>
      <c r="I21" s="494"/>
      <c r="J21" s="494"/>
      <c r="K21" s="578" t="s">
        <v>248</v>
      </c>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row>
    <row r="22" spans="1:35" ht="18.75" customHeight="1">
      <c r="A22" s="494"/>
      <c r="B22" s="494"/>
      <c r="C22" s="494"/>
      <c r="D22" s="494"/>
      <c r="E22" s="494"/>
      <c r="F22" s="494"/>
      <c r="G22" s="494"/>
      <c r="H22" s="494"/>
      <c r="I22" s="494"/>
      <c r="J22" s="494"/>
      <c r="K22" s="578"/>
      <c r="L22" s="578"/>
      <c r="M22" s="578"/>
      <c r="N22" s="578"/>
      <c r="O22" s="578"/>
      <c r="P22" s="578"/>
      <c r="Q22" s="578"/>
      <c r="R22" s="578"/>
      <c r="S22" s="578"/>
      <c r="T22" s="578"/>
      <c r="U22" s="578"/>
      <c r="V22" s="578"/>
      <c r="W22" s="578"/>
      <c r="X22" s="578"/>
      <c r="Y22" s="578"/>
      <c r="Z22" s="578"/>
      <c r="AA22" s="578"/>
      <c r="AB22" s="578"/>
      <c r="AC22" s="578"/>
      <c r="AD22" s="578"/>
      <c r="AE22" s="578"/>
      <c r="AF22" s="578"/>
      <c r="AG22" s="578"/>
      <c r="AH22" s="578"/>
      <c r="AI22" s="578"/>
    </row>
    <row r="23" spans="1:35" ht="18.75" customHeight="1">
      <c r="A23" s="494" t="s">
        <v>244</v>
      </c>
      <c r="B23" s="494"/>
      <c r="C23" s="494"/>
      <c r="D23" s="494"/>
      <c r="E23" s="494"/>
      <c r="F23" s="494"/>
      <c r="G23" s="494"/>
      <c r="H23" s="494"/>
      <c r="I23" s="494"/>
      <c r="J23" s="494"/>
      <c r="K23" s="579" t="s">
        <v>255</v>
      </c>
      <c r="L23" s="578"/>
      <c r="M23" s="578"/>
      <c r="N23" s="578"/>
      <c r="O23" s="578"/>
      <c r="P23" s="578"/>
      <c r="Q23" s="578"/>
      <c r="R23" s="578"/>
      <c r="S23" s="578"/>
      <c r="T23" s="578"/>
      <c r="U23" s="578"/>
      <c r="V23" s="578"/>
      <c r="W23" s="578"/>
      <c r="X23" s="578"/>
      <c r="Y23" s="578"/>
      <c r="Z23" s="578"/>
      <c r="AA23" s="578"/>
      <c r="AB23" s="578"/>
      <c r="AC23" s="578"/>
      <c r="AD23" s="578"/>
      <c r="AE23" s="578"/>
      <c r="AF23" s="578"/>
      <c r="AG23" s="578"/>
      <c r="AH23" s="578"/>
      <c r="AI23" s="578"/>
    </row>
    <row r="24" spans="1:35" ht="18.75" customHeight="1">
      <c r="A24" s="494"/>
      <c r="B24" s="494"/>
      <c r="C24" s="494"/>
      <c r="D24" s="494"/>
      <c r="E24" s="494"/>
      <c r="F24" s="494"/>
      <c r="G24" s="494"/>
      <c r="H24" s="494"/>
      <c r="I24" s="494"/>
      <c r="J24" s="494"/>
      <c r="K24" s="578"/>
      <c r="L24" s="578"/>
      <c r="M24" s="578"/>
      <c r="N24" s="578"/>
      <c r="O24" s="578"/>
      <c r="P24" s="578"/>
      <c r="Q24" s="578"/>
      <c r="R24" s="578"/>
      <c r="S24" s="578"/>
      <c r="T24" s="578"/>
      <c r="U24" s="578"/>
      <c r="V24" s="578"/>
      <c r="W24" s="578"/>
      <c r="X24" s="578"/>
      <c r="Y24" s="578"/>
      <c r="Z24" s="578"/>
      <c r="AA24" s="578"/>
      <c r="AB24" s="578"/>
      <c r="AC24" s="578"/>
      <c r="AD24" s="578"/>
      <c r="AE24" s="578"/>
      <c r="AF24" s="578"/>
      <c r="AG24" s="578"/>
      <c r="AH24" s="578"/>
      <c r="AI24" s="578"/>
    </row>
    <row r="25" spans="1:35" ht="18.75" customHeight="1">
      <c r="A25" s="494" t="s">
        <v>245</v>
      </c>
      <c r="B25" s="494"/>
      <c r="C25" s="494"/>
      <c r="D25" s="494"/>
      <c r="E25" s="494"/>
      <c r="F25" s="494"/>
      <c r="G25" s="494"/>
      <c r="H25" s="494"/>
      <c r="I25" s="494"/>
      <c r="J25" s="494"/>
      <c r="K25" s="578" t="s">
        <v>251</v>
      </c>
      <c r="L25" s="578"/>
      <c r="M25" s="578"/>
      <c r="N25" s="578"/>
      <c r="O25" s="578"/>
      <c r="P25" s="578"/>
      <c r="Q25" s="578"/>
      <c r="R25" s="578"/>
      <c r="S25" s="578"/>
      <c r="T25" s="578"/>
      <c r="U25" s="578"/>
      <c r="V25" s="578"/>
      <c r="W25" s="578"/>
      <c r="X25" s="578"/>
      <c r="Y25" s="578"/>
      <c r="Z25" s="578"/>
      <c r="AA25" s="578"/>
      <c r="AB25" s="578"/>
      <c r="AC25" s="578"/>
      <c r="AD25" s="578"/>
      <c r="AE25" s="578"/>
      <c r="AF25" s="578"/>
      <c r="AG25" s="578"/>
      <c r="AH25" s="578"/>
      <c r="AI25" s="578"/>
    </row>
    <row r="26" spans="1:35" ht="18.75" customHeight="1">
      <c r="A26" s="494"/>
      <c r="B26" s="494"/>
      <c r="C26" s="494"/>
      <c r="D26" s="494"/>
      <c r="E26" s="494"/>
      <c r="F26" s="494"/>
      <c r="G26" s="494"/>
      <c r="H26" s="494"/>
      <c r="I26" s="494"/>
      <c r="J26" s="494"/>
      <c r="K26" s="578"/>
      <c r="L26" s="578"/>
      <c r="M26" s="578"/>
      <c r="N26" s="578"/>
      <c r="O26" s="578"/>
      <c r="P26" s="578"/>
      <c r="Q26" s="578"/>
      <c r="R26" s="578"/>
      <c r="S26" s="578"/>
      <c r="T26" s="578"/>
      <c r="U26" s="578"/>
      <c r="V26" s="578"/>
      <c r="W26" s="578"/>
      <c r="X26" s="578"/>
      <c r="Y26" s="578"/>
      <c r="Z26" s="578"/>
      <c r="AA26" s="578"/>
      <c r="AB26" s="578"/>
      <c r="AC26" s="578"/>
      <c r="AD26" s="578"/>
      <c r="AE26" s="578"/>
      <c r="AF26" s="578"/>
      <c r="AG26" s="578"/>
      <c r="AH26" s="578"/>
      <c r="AI26" s="578"/>
    </row>
    <row r="27" spans="1:35" ht="18.75" customHeight="1">
      <c r="A27" s="494" t="s">
        <v>246</v>
      </c>
      <c r="B27" s="494"/>
      <c r="C27" s="494"/>
      <c r="D27" s="494"/>
      <c r="E27" s="494"/>
      <c r="F27" s="494"/>
      <c r="G27" s="494"/>
      <c r="H27" s="494"/>
      <c r="I27" s="494"/>
      <c r="J27" s="494"/>
      <c r="K27" s="578" t="s">
        <v>249</v>
      </c>
      <c r="L27" s="578"/>
      <c r="M27" s="578"/>
      <c r="N27" s="578"/>
      <c r="O27" s="578"/>
      <c r="P27" s="578"/>
      <c r="Q27" s="578"/>
      <c r="R27" s="578"/>
      <c r="S27" s="578"/>
      <c r="T27" s="578"/>
      <c r="U27" s="578"/>
      <c r="V27" s="578"/>
      <c r="W27" s="578"/>
      <c r="X27" s="578"/>
      <c r="Y27" s="578"/>
      <c r="Z27" s="578"/>
      <c r="AA27" s="578"/>
      <c r="AB27" s="578"/>
      <c r="AC27" s="578"/>
      <c r="AD27" s="578"/>
      <c r="AE27" s="578"/>
      <c r="AF27" s="578"/>
      <c r="AG27" s="578"/>
      <c r="AH27" s="578"/>
      <c r="AI27" s="578"/>
    </row>
    <row r="28" spans="1:35" ht="18.75" customHeight="1">
      <c r="A28" s="494"/>
      <c r="B28" s="494"/>
      <c r="C28" s="494"/>
      <c r="D28" s="494"/>
      <c r="E28" s="494"/>
      <c r="F28" s="494"/>
      <c r="G28" s="494"/>
      <c r="H28" s="494"/>
      <c r="I28" s="494"/>
      <c r="J28" s="494"/>
      <c r="K28" s="578"/>
      <c r="L28" s="578"/>
      <c r="M28" s="578"/>
      <c r="N28" s="578"/>
      <c r="O28" s="578"/>
      <c r="P28" s="578"/>
      <c r="Q28" s="578"/>
      <c r="R28" s="578"/>
      <c r="S28" s="578"/>
      <c r="T28" s="578"/>
      <c r="U28" s="578"/>
      <c r="V28" s="578"/>
      <c r="W28" s="578"/>
      <c r="X28" s="578"/>
      <c r="Y28" s="578"/>
      <c r="Z28" s="578"/>
      <c r="AA28" s="578"/>
      <c r="AB28" s="578"/>
      <c r="AC28" s="578"/>
      <c r="AD28" s="578"/>
      <c r="AE28" s="578"/>
      <c r="AF28" s="578"/>
      <c r="AG28" s="578"/>
      <c r="AH28" s="578"/>
      <c r="AI28" s="578"/>
    </row>
    <row r="29" spans="1:35" ht="15" customHeight="1">
      <c r="A29" s="72" t="s">
        <v>103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4" t="s">
        <v>215</v>
      </c>
      <c r="B30" s="77" t="s">
        <v>636</v>
      </c>
      <c r="C30" s="77"/>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4" t="s">
        <v>216</v>
      </c>
      <c r="B31" s="77" t="s">
        <v>672</v>
      </c>
      <c r="C31" s="77"/>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7" t="s">
        <v>673</v>
      </c>
      <c r="C32" s="77"/>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5"/>
      <c r="B33" s="107" t="s">
        <v>692</v>
      </c>
      <c r="C33" s="77"/>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4" t="s">
        <v>217</v>
      </c>
      <c r="B34" s="77" t="s">
        <v>637</v>
      </c>
      <c r="C34" s="77"/>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c r="B35" s="77" t="s">
        <v>638</v>
      </c>
      <c r="C35" s="77"/>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4" t="s">
        <v>218</v>
      </c>
      <c r="B36" s="107" t="s">
        <v>639</v>
      </c>
      <c r="C36" s="77"/>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4"/>
      <c r="B37" s="107" t="s">
        <v>640</v>
      </c>
      <c r="C37" s="77"/>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5"/>
      <c r="B38" s="108" t="s">
        <v>208</v>
      </c>
      <c r="C38" s="77"/>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5"/>
      <c r="B39" s="108" t="s">
        <v>252</v>
      </c>
      <c r="C39" s="77"/>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7" t="s">
        <v>641</v>
      </c>
      <c r="C40" s="77"/>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7" t="s">
        <v>253</v>
      </c>
      <c r="C41" s="77"/>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4" t="s">
        <v>219</v>
      </c>
      <c r="B42" s="77" t="s">
        <v>674</v>
      </c>
      <c r="C42" s="77"/>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4"/>
      <c r="B43" s="107" t="s">
        <v>642</v>
      </c>
      <c r="C43" s="77"/>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4"/>
      <c r="B44" s="77" t="s">
        <v>675</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4"/>
      <c r="B45" s="77" t="s">
        <v>643</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4"/>
      <c r="B46" s="77" t="s">
        <v>644</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4" t="s">
        <v>220</v>
      </c>
      <c r="B47" s="77" t="s">
        <v>254</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5" customHeight="1">
      <c r="A48" s="74"/>
      <c r="B48" s="77" t="s">
        <v>645</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5" customHeight="1">
      <c r="A49" s="74"/>
      <c r="B49" s="77" t="s">
        <v>646</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c r="A50" s="75"/>
      <c r="B50" s="77" t="s">
        <v>647</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5" customHeight="1">
      <c r="A51" s="75"/>
      <c r="B51" s="77" t="s">
        <v>648</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5" customHeight="1">
      <c r="A52" s="74" t="s">
        <v>233</v>
      </c>
      <c r="B52" s="77" t="s">
        <v>649</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sheetData>
  <mergeCells count="27">
    <mergeCell ref="B5:E5"/>
    <mergeCell ref="F5:S5"/>
    <mergeCell ref="B6:E6"/>
    <mergeCell ref="F6:S6"/>
    <mergeCell ref="B7:E7"/>
    <mergeCell ref="F7:S7"/>
    <mergeCell ref="F8:S8"/>
    <mergeCell ref="B9:E9"/>
    <mergeCell ref="F9:S9"/>
    <mergeCell ref="P11:U11"/>
    <mergeCell ref="V11:AI11"/>
    <mergeCell ref="A19:J20"/>
    <mergeCell ref="K19:AI20"/>
    <mergeCell ref="A3:AI3"/>
    <mergeCell ref="A27:J28"/>
    <mergeCell ref="K27:AI28"/>
    <mergeCell ref="A21:J22"/>
    <mergeCell ref="K21:AI22"/>
    <mergeCell ref="A23:J24"/>
    <mergeCell ref="K23:AI24"/>
    <mergeCell ref="A25:J26"/>
    <mergeCell ref="K25:AI26"/>
    <mergeCell ref="A15:J16"/>
    <mergeCell ref="K15:AI16"/>
    <mergeCell ref="A17:J18"/>
    <mergeCell ref="K17:AI18"/>
    <mergeCell ref="B8:E8"/>
  </mergeCells>
  <phoneticPr fontId="5"/>
  <printOptions horizontalCentered="1"/>
  <pageMargins left="0.59055118110236227" right="0.59055118110236227" top="0.59055118110236227"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6" r:id="rId4" name="Check Box 4">
              <controlPr defaultSize="0" autoFill="0" autoLine="0" autoPict="0">
                <anchor moveWithCells="1">
                  <from>
                    <xdr:col>11</xdr:col>
                    <xdr:colOff>104775</xdr:colOff>
                    <xdr:row>14</xdr:row>
                    <xdr:rowOff>47625</xdr:rowOff>
                  </from>
                  <to>
                    <xdr:col>13</xdr:col>
                    <xdr:colOff>28575</xdr:colOff>
                    <xdr:row>15</xdr:row>
                    <xdr:rowOff>19050</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11</xdr:col>
                    <xdr:colOff>104775</xdr:colOff>
                    <xdr:row>14</xdr:row>
                    <xdr:rowOff>219075</xdr:rowOff>
                  </from>
                  <to>
                    <xdr:col>13</xdr:col>
                    <xdr:colOff>28575</xdr:colOff>
                    <xdr:row>15</xdr:row>
                    <xdr:rowOff>190500</xdr:rowOff>
                  </to>
                </anchor>
              </controlPr>
            </control>
          </mc:Choice>
        </mc:AlternateContent>
        <mc:AlternateContent xmlns:mc="http://schemas.openxmlformats.org/markup-compatibility/2006">
          <mc:Choice Requires="x14">
            <control shapeId="8198" r:id="rId6" name="Check Box 6">
              <controlPr defaultSize="0" autoFill="0" autoLine="0" autoPict="0">
                <anchor moveWithCells="1">
                  <from>
                    <xdr:col>11</xdr:col>
                    <xdr:colOff>95250</xdr:colOff>
                    <xdr:row>24</xdr:row>
                    <xdr:rowOff>133350</xdr:rowOff>
                  </from>
                  <to>
                    <xdr:col>13</xdr:col>
                    <xdr:colOff>19050</xdr:colOff>
                    <xdr:row>25</xdr:row>
                    <xdr:rowOff>104775</xdr:rowOff>
                  </to>
                </anchor>
              </controlPr>
            </control>
          </mc:Choice>
        </mc:AlternateContent>
        <mc:AlternateContent xmlns:mc="http://schemas.openxmlformats.org/markup-compatibility/2006">
          <mc:Choice Requires="x14">
            <control shapeId="8199" r:id="rId7" name="Check Box 7">
              <controlPr defaultSize="0" autoFill="0" autoLine="0" autoPict="0">
                <anchor moveWithCells="1">
                  <from>
                    <xdr:col>15</xdr:col>
                    <xdr:colOff>142875</xdr:colOff>
                    <xdr:row>24</xdr:row>
                    <xdr:rowOff>133350</xdr:rowOff>
                  </from>
                  <to>
                    <xdr:col>17</xdr:col>
                    <xdr:colOff>66675</xdr:colOff>
                    <xdr:row>25</xdr:row>
                    <xdr:rowOff>104775</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11</xdr:col>
                    <xdr:colOff>104775</xdr:colOff>
                    <xdr:row>18</xdr:row>
                    <xdr:rowOff>133350</xdr:rowOff>
                  </from>
                  <to>
                    <xdr:col>13</xdr:col>
                    <xdr:colOff>28575</xdr:colOff>
                    <xdr:row>19</xdr:row>
                    <xdr:rowOff>104775</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20</xdr:col>
                    <xdr:colOff>57150</xdr:colOff>
                    <xdr:row>18</xdr:row>
                    <xdr:rowOff>133350</xdr:rowOff>
                  </from>
                  <to>
                    <xdr:col>21</xdr:col>
                    <xdr:colOff>171450</xdr:colOff>
                    <xdr:row>19</xdr:row>
                    <xdr:rowOff>104775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AI46"/>
  <sheetViews>
    <sheetView view="pageBreakPreview" topLeftCell="A13" zoomScaleNormal="100" zoomScaleSheetLayoutView="100" workbookViewId="0">
      <selection activeCell="Z25" sqref="Z25"/>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318</v>
      </c>
    </row>
    <row r="2" spans="1:35" ht="7.5" customHeight="1"/>
    <row r="3" spans="1:35" ht="15" customHeight="1">
      <c r="A3" s="491" t="s">
        <v>256</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row>
    <row r="4" spans="1:35" ht="7.5" customHeight="1"/>
    <row r="5" spans="1:35" ht="15" customHeight="1">
      <c r="B5" s="504" t="s">
        <v>83</v>
      </c>
      <c r="C5" s="504"/>
      <c r="D5" s="504"/>
      <c r="E5" s="504"/>
      <c r="F5" s="505">
        <f>別記様式第0号!G27</f>
        <v>0</v>
      </c>
      <c r="G5" s="505"/>
      <c r="H5" s="505"/>
      <c r="I5" s="505"/>
      <c r="J5" s="505"/>
      <c r="K5" s="505"/>
      <c r="L5" s="505"/>
      <c r="M5" s="505"/>
      <c r="N5" s="505"/>
      <c r="O5" s="505"/>
      <c r="P5" s="505"/>
      <c r="Q5" s="505"/>
      <c r="R5" s="505"/>
      <c r="S5" s="505"/>
    </row>
    <row r="6" spans="1:35" ht="15" customHeight="1">
      <c r="B6" s="506" t="s">
        <v>84</v>
      </c>
      <c r="C6" s="506"/>
      <c r="D6" s="506"/>
      <c r="E6" s="506"/>
      <c r="F6" s="507">
        <f>別記様式第0号!G30</f>
        <v>0</v>
      </c>
      <c r="G6" s="507"/>
      <c r="H6" s="507"/>
      <c r="I6" s="507"/>
      <c r="J6" s="507"/>
      <c r="K6" s="507"/>
      <c r="L6" s="507"/>
      <c r="M6" s="507"/>
      <c r="N6" s="507"/>
      <c r="O6" s="507"/>
      <c r="P6" s="507"/>
      <c r="Q6" s="507"/>
      <c r="R6" s="507"/>
      <c r="S6" s="507"/>
    </row>
    <row r="7" spans="1:35" ht="15" customHeight="1">
      <c r="B7" s="506" t="s">
        <v>85</v>
      </c>
      <c r="C7" s="506"/>
      <c r="D7" s="506"/>
      <c r="E7" s="506"/>
      <c r="F7" s="507">
        <f>別記様式第0号!G33</f>
        <v>0</v>
      </c>
      <c r="G7" s="507"/>
      <c r="H7" s="507"/>
      <c r="I7" s="507"/>
      <c r="J7" s="507"/>
      <c r="K7" s="507"/>
      <c r="L7" s="507"/>
      <c r="M7" s="507"/>
      <c r="N7" s="507"/>
      <c r="O7" s="507"/>
      <c r="P7" s="507"/>
      <c r="Q7" s="507"/>
      <c r="R7" s="507"/>
      <c r="S7" s="507"/>
    </row>
    <row r="8" spans="1:35" ht="15" customHeight="1">
      <c r="B8" s="506" t="s">
        <v>86</v>
      </c>
      <c r="C8" s="506"/>
      <c r="D8" s="506"/>
      <c r="E8" s="506"/>
      <c r="F8" s="507">
        <f>別記様式第0号!G36</f>
        <v>0</v>
      </c>
      <c r="G8" s="507"/>
      <c r="H8" s="507"/>
      <c r="I8" s="507"/>
      <c r="J8" s="507"/>
      <c r="K8" s="507"/>
      <c r="L8" s="507"/>
      <c r="M8" s="507"/>
      <c r="N8" s="507"/>
      <c r="O8" s="507"/>
      <c r="P8" s="507"/>
      <c r="Q8" s="507"/>
      <c r="R8" s="507"/>
      <c r="S8" s="507"/>
    </row>
    <row r="9" spans="1:35" ht="15" customHeight="1">
      <c r="B9" s="506" t="s">
        <v>87</v>
      </c>
      <c r="C9" s="506"/>
      <c r="D9" s="506"/>
      <c r="E9" s="506"/>
      <c r="F9" s="507">
        <f>別記様式第0号!G39</f>
        <v>0</v>
      </c>
      <c r="G9" s="507"/>
      <c r="H9" s="507"/>
      <c r="I9" s="507"/>
      <c r="J9" s="507"/>
      <c r="K9" s="507"/>
      <c r="L9" s="507"/>
      <c r="M9" s="507"/>
      <c r="N9" s="507"/>
      <c r="O9" s="507"/>
      <c r="P9" s="507"/>
      <c r="Q9" s="507"/>
      <c r="R9" s="507"/>
      <c r="S9" s="50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8" t="s">
        <v>88</v>
      </c>
      <c r="Q11" s="508"/>
      <c r="R11" s="508"/>
      <c r="S11" s="508"/>
      <c r="T11" s="508"/>
      <c r="U11" s="508"/>
      <c r="V11" s="503">
        <f>別記様式第0号!H11</f>
        <v>0</v>
      </c>
      <c r="W11" s="503"/>
      <c r="X11" s="503"/>
      <c r="Y11" s="503"/>
      <c r="Z11" s="503"/>
      <c r="AA11" s="503"/>
      <c r="AB11" s="503"/>
      <c r="AC11" s="503"/>
      <c r="AD11" s="503"/>
      <c r="AE11" s="503"/>
      <c r="AF11" s="503"/>
      <c r="AG11" s="503"/>
      <c r="AH11" s="503"/>
      <c r="AI11" s="503"/>
    </row>
    <row r="12" spans="1:35" ht="11.25" customHeight="1"/>
    <row r="13" spans="1:35">
      <c r="A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row>
    <row r="14" spans="1:35">
      <c r="C14" s="494" t="s">
        <v>689</v>
      </c>
      <c r="D14" s="494"/>
      <c r="E14" s="494"/>
      <c r="F14" s="494"/>
      <c r="G14" s="494"/>
      <c r="H14" s="494"/>
      <c r="I14" s="494"/>
      <c r="J14" s="494"/>
      <c r="K14" s="494"/>
      <c r="L14" s="494"/>
      <c r="M14" s="501" t="s">
        <v>257</v>
      </c>
      <c r="N14" s="501"/>
      <c r="O14" s="501"/>
      <c r="P14" s="501"/>
      <c r="Q14" s="501"/>
      <c r="R14" s="501"/>
      <c r="S14" s="501"/>
      <c r="T14" s="501"/>
      <c r="U14" s="501"/>
      <c r="V14" s="501"/>
      <c r="W14" s="501"/>
      <c r="X14" s="501"/>
      <c r="Y14" s="501"/>
      <c r="Z14" s="501"/>
      <c r="AA14" s="501"/>
      <c r="AB14" s="501"/>
      <c r="AC14" s="501"/>
      <c r="AD14" s="501"/>
      <c r="AF14" s="72"/>
      <c r="AG14" s="72"/>
      <c r="AH14" s="72"/>
      <c r="AI14" s="72"/>
    </row>
    <row r="15" spans="1:35">
      <c r="C15" s="494"/>
      <c r="D15" s="494"/>
      <c r="E15" s="494"/>
      <c r="F15" s="494"/>
      <c r="G15" s="494"/>
      <c r="H15" s="494"/>
      <c r="I15" s="494"/>
      <c r="J15" s="494"/>
      <c r="K15" s="494"/>
      <c r="L15" s="494"/>
      <c r="M15" s="501"/>
      <c r="N15" s="501"/>
      <c r="O15" s="501"/>
      <c r="P15" s="501"/>
      <c r="Q15" s="501"/>
      <c r="R15" s="501"/>
      <c r="S15" s="501"/>
      <c r="T15" s="501"/>
      <c r="U15" s="501"/>
      <c r="V15" s="501"/>
      <c r="W15" s="501"/>
      <c r="X15" s="501"/>
      <c r="Y15" s="501"/>
      <c r="Z15" s="501"/>
      <c r="AA15" s="501"/>
      <c r="AB15" s="501"/>
      <c r="AC15" s="501"/>
      <c r="AD15" s="501"/>
      <c r="AF15" s="72"/>
      <c r="AG15" s="72"/>
      <c r="AH15" s="72"/>
      <c r="AI15" s="72"/>
    </row>
    <row r="16" spans="1:35">
      <c r="C16" s="494" t="s">
        <v>650</v>
      </c>
      <c r="D16" s="501"/>
      <c r="E16" s="501"/>
      <c r="F16" s="501"/>
      <c r="G16" s="501"/>
      <c r="H16" s="501"/>
      <c r="I16" s="501"/>
      <c r="J16" s="501"/>
      <c r="K16" s="501"/>
      <c r="L16" s="501"/>
      <c r="M16" s="581" t="s">
        <v>651</v>
      </c>
      <c r="N16" s="582"/>
      <c r="O16" s="582"/>
      <c r="P16" s="582"/>
      <c r="Q16" s="582"/>
      <c r="R16" s="582"/>
      <c r="S16" s="582"/>
      <c r="T16" s="582"/>
      <c r="U16" s="582"/>
      <c r="V16" s="582"/>
      <c r="W16" s="582"/>
      <c r="X16" s="582"/>
      <c r="Y16" s="582"/>
      <c r="Z16" s="582"/>
      <c r="AA16" s="582"/>
      <c r="AB16" s="582"/>
      <c r="AC16" s="582"/>
      <c r="AD16" s="583"/>
      <c r="AF16" s="72"/>
      <c r="AG16" s="72"/>
      <c r="AH16" s="72"/>
      <c r="AI16" s="72"/>
    </row>
    <row r="17" spans="1:35">
      <c r="C17" s="501"/>
      <c r="D17" s="501"/>
      <c r="E17" s="501"/>
      <c r="F17" s="501"/>
      <c r="G17" s="501"/>
      <c r="H17" s="501"/>
      <c r="I17" s="501"/>
      <c r="J17" s="501"/>
      <c r="K17" s="501"/>
      <c r="L17" s="501"/>
      <c r="M17" s="584"/>
      <c r="N17" s="585"/>
      <c r="O17" s="585"/>
      <c r="P17" s="585"/>
      <c r="Q17" s="585"/>
      <c r="R17" s="585"/>
      <c r="S17" s="585"/>
      <c r="T17" s="585"/>
      <c r="U17" s="585"/>
      <c r="V17" s="585"/>
      <c r="W17" s="585"/>
      <c r="X17" s="585"/>
      <c r="Y17" s="585"/>
      <c r="Z17" s="585"/>
      <c r="AA17" s="585"/>
      <c r="AB17" s="585"/>
      <c r="AC17" s="585"/>
      <c r="AD17" s="586"/>
      <c r="AF17" s="72"/>
      <c r="AG17" s="72"/>
      <c r="AH17" s="72"/>
      <c r="AI17" s="72"/>
    </row>
    <row r="18" spans="1:35">
      <c r="C18" s="501"/>
      <c r="D18" s="501"/>
      <c r="E18" s="501"/>
      <c r="F18" s="501"/>
      <c r="G18" s="501"/>
      <c r="H18" s="501"/>
      <c r="I18" s="501"/>
      <c r="J18" s="501"/>
      <c r="K18" s="501"/>
      <c r="L18" s="501"/>
      <c r="M18" s="584"/>
      <c r="N18" s="585"/>
      <c r="O18" s="585"/>
      <c r="P18" s="585"/>
      <c r="Q18" s="585"/>
      <c r="R18" s="585"/>
      <c r="S18" s="585"/>
      <c r="T18" s="585"/>
      <c r="U18" s="585"/>
      <c r="V18" s="585"/>
      <c r="W18" s="585"/>
      <c r="X18" s="585"/>
      <c r="Y18" s="585"/>
      <c r="Z18" s="585"/>
      <c r="AA18" s="585"/>
      <c r="AB18" s="585"/>
      <c r="AC18" s="585"/>
      <c r="AD18" s="586"/>
      <c r="AF18" s="72"/>
      <c r="AG18" s="72"/>
      <c r="AH18" s="72"/>
      <c r="AI18" s="72"/>
    </row>
    <row r="19" spans="1:35">
      <c r="C19" s="501"/>
      <c r="D19" s="501"/>
      <c r="E19" s="501"/>
      <c r="F19" s="501"/>
      <c r="G19" s="501"/>
      <c r="H19" s="501"/>
      <c r="I19" s="501"/>
      <c r="J19" s="501"/>
      <c r="K19" s="501"/>
      <c r="L19" s="501"/>
      <c r="M19" s="584"/>
      <c r="N19" s="585"/>
      <c r="O19" s="585"/>
      <c r="P19" s="585"/>
      <c r="Q19" s="585"/>
      <c r="R19" s="585"/>
      <c r="S19" s="585"/>
      <c r="T19" s="585"/>
      <c r="U19" s="585"/>
      <c r="V19" s="585"/>
      <c r="W19" s="585"/>
      <c r="X19" s="585"/>
      <c r="Y19" s="585"/>
      <c r="Z19" s="585"/>
      <c r="AA19" s="585"/>
      <c r="AB19" s="585"/>
      <c r="AC19" s="585"/>
      <c r="AD19" s="586"/>
      <c r="AF19" s="72"/>
      <c r="AG19" s="72"/>
      <c r="AH19" s="72"/>
      <c r="AI19" s="72"/>
    </row>
    <row r="20" spans="1:35">
      <c r="C20" s="501"/>
      <c r="D20" s="501"/>
      <c r="E20" s="501"/>
      <c r="F20" s="501"/>
      <c r="G20" s="501"/>
      <c r="H20" s="501"/>
      <c r="I20" s="501"/>
      <c r="J20" s="501"/>
      <c r="K20" s="501"/>
      <c r="L20" s="501"/>
      <c r="M20" s="584"/>
      <c r="N20" s="585"/>
      <c r="O20" s="585"/>
      <c r="P20" s="585"/>
      <c r="Q20" s="585"/>
      <c r="R20" s="585"/>
      <c r="S20" s="585"/>
      <c r="T20" s="585"/>
      <c r="U20" s="585"/>
      <c r="V20" s="585"/>
      <c r="W20" s="585"/>
      <c r="X20" s="585"/>
      <c r="Y20" s="585"/>
      <c r="Z20" s="585"/>
      <c r="AA20" s="585"/>
      <c r="AB20" s="585"/>
      <c r="AC20" s="585"/>
      <c r="AD20" s="586"/>
      <c r="AF20" s="72"/>
      <c r="AG20" s="72"/>
      <c r="AH20" s="72"/>
      <c r="AI20" s="72"/>
    </row>
    <row r="21" spans="1:35">
      <c r="C21" s="501"/>
      <c r="D21" s="501"/>
      <c r="E21" s="501"/>
      <c r="F21" s="501"/>
      <c r="G21" s="501"/>
      <c r="H21" s="501"/>
      <c r="I21" s="501"/>
      <c r="J21" s="501"/>
      <c r="K21" s="501"/>
      <c r="L21" s="501"/>
      <c r="M21" s="584"/>
      <c r="N21" s="585"/>
      <c r="O21" s="585"/>
      <c r="P21" s="585"/>
      <c r="Q21" s="585"/>
      <c r="R21" s="585"/>
      <c r="S21" s="585"/>
      <c r="T21" s="585"/>
      <c r="U21" s="585"/>
      <c r="V21" s="585"/>
      <c r="W21" s="585"/>
      <c r="X21" s="585"/>
      <c r="Y21" s="585"/>
      <c r="Z21" s="585"/>
      <c r="AA21" s="585"/>
      <c r="AB21" s="585"/>
      <c r="AC21" s="585"/>
      <c r="AD21" s="586"/>
    </row>
    <row r="22" spans="1:35">
      <c r="C22" s="501"/>
      <c r="D22" s="501"/>
      <c r="E22" s="501"/>
      <c r="F22" s="501"/>
      <c r="G22" s="501"/>
      <c r="H22" s="501"/>
      <c r="I22" s="501"/>
      <c r="J22" s="501"/>
      <c r="K22" s="501"/>
      <c r="L22" s="501"/>
      <c r="M22" s="587"/>
      <c r="N22" s="588"/>
      <c r="O22" s="588"/>
      <c r="P22" s="588"/>
      <c r="Q22" s="588"/>
      <c r="R22" s="588"/>
      <c r="S22" s="588"/>
      <c r="T22" s="588"/>
      <c r="U22" s="588"/>
      <c r="V22" s="588"/>
      <c r="W22" s="588"/>
      <c r="X22" s="588"/>
      <c r="Y22" s="588"/>
      <c r="Z22" s="588"/>
      <c r="AA22" s="588"/>
      <c r="AB22" s="588"/>
      <c r="AC22" s="588"/>
      <c r="AD22" s="589"/>
    </row>
    <row r="24" spans="1:35" ht="18.75" customHeight="1">
      <c r="A24" s="72"/>
      <c r="B24" s="72" t="s">
        <v>103</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2"/>
      <c r="B25" s="74" t="s">
        <v>260</v>
      </c>
      <c r="C25" s="72" t="s">
        <v>265</v>
      </c>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2"/>
      <c r="B26" s="74" t="s">
        <v>216</v>
      </c>
      <c r="C26" s="72" t="s">
        <v>263</v>
      </c>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2"/>
      <c r="B27" s="75"/>
      <c r="C27" s="72" t="s">
        <v>266</v>
      </c>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2"/>
      <c r="B28" s="74" t="s">
        <v>217</v>
      </c>
      <c r="C28" s="72" t="s">
        <v>652</v>
      </c>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2"/>
      <c r="B29" s="75"/>
      <c r="C29" s="72" t="s">
        <v>653</v>
      </c>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2"/>
      <c r="B30" s="75"/>
      <c r="C30" s="72" t="s">
        <v>267</v>
      </c>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2"/>
      <c r="B31" s="75"/>
      <c r="C31" s="72" t="s">
        <v>258</v>
      </c>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2"/>
      <c r="B32" s="74" t="s">
        <v>218</v>
      </c>
      <c r="C32" s="72" t="s">
        <v>268</v>
      </c>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4" t="s">
        <v>219</v>
      </c>
      <c r="C33" s="72" t="s">
        <v>269</v>
      </c>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2"/>
      <c r="B34" s="75"/>
      <c r="C34" s="72" t="s">
        <v>270</v>
      </c>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8.75" customHeight="1">
      <c r="A35" s="72"/>
      <c r="B35" s="75"/>
      <c r="C35" s="72" t="s">
        <v>264</v>
      </c>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8.75" customHeight="1">
      <c r="A36" s="72"/>
      <c r="B36" s="74" t="s">
        <v>220</v>
      </c>
      <c r="C36" s="72" t="s">
        <v>271</v>
      </c>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8.75" customHeight="1">
      <c r="A37" s="72"/>
      <c r="B37" s="75"/>
      <c r="C37" s="72" t="s">
        <v>272</v>
      </c>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8.75" customHeight="1">
      <c r="A38" s="72"/>
      <c r="B38" s="75"/>
      <c r="C38" s="72" t="s">
        <v>259</v>
      </c>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8.75" customHeight="1">
      <c r="A39" s="72"/>
      <c r="B39" s="74" t="s">
        <v>261</v>
      </c>
      <c r="C39" s="72" t="s">
        <v>596</v>
      </c>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8.75" customHeight="1">
      <c r="A40" s="72"/>
      <c r="B40" s="74"/>
      <c r="C40" s="72" t="s">
        <v>597</v>
      </c>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8.75" customHeight="1">
      <c r="A41" s="72"/>
      <c r="B41" s="74" t="s">
        <v>262</v>
      </c>
      <c r="C41" s="72" t="s">
        <v>649</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sheetData>
  <mergeCells count="17">
    <mergeCell ref="C16:L22"/>
    <mergeCell ref="M16:AD22"/>
    <mergeCell ref="B8:E8"/>
    <mergeCell ref="F8:S8"/>
    <mergeCell ref="B9:E9"/>
    <mergeCell ref="F9:S9"/>
    <mergeCell ref="P11:U11"/>
    <mergeCell ref="V11:AI11"/>
    <mergeCell ref="B7:E7"/>
    <mergeCell ref="F7:S7"/>
    <mergeCell ref="A3:AI3"/>
    <mergeCell ref="C14:L15"/>
    <mergeCell ref="M14:AD15"/>
    <mergeCell ref="B5:E5"/>
    <mergeCell ref="F5:S5"/>
    <mergeCell ref="B6:E6"/>
    <mergeCell ref="F6:S6"/>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42"/>
  <sheetViews>
    <sheetView view="pageBreakPreview" zoomScaleNormal="100" zoomScaleSheetLayoutView="100" workbookViewId="0">
      <selection activeCell="M18" sqref="M18:AI19"/>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319</v>
      </c>
    </row>
    <row r="2" spans="1:35" ht="7.5" customHeight="1"/>
    <row r="3" spans="1:35" ht="15" customHeight="1">
      <c r="A3" s="491" t="s">
        <v>273</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row>
    <row r="4" spans="1:35" ht="15" customHeight="1">
      <c r="A4" s="590" t="s">
        <v>274</v>
      </c>
      <c r="B4" s="590"/>
      <c r="C4" s="590"/>
      <c r="D4" s="590"/>
      <c r="E4" s="590"/>
      <c r="F4" s="590"/>
      <c r="G4" s="590"/>
      <c r="H4" s="590"/>
      <c r="I4" s="590"/>
      <c r="J4" s="590"/>
      <c r="K4" s="590"/>
      <c r="L4" s="590"/>
      <c r="M4" s="590"/>
      <c r="N4" s="590"/>
      <c r="O4" s="590"/>
      <c r="P4" s="590"/>
      <c r="Q4" s="590"/>
      <c r="R4" s="590"/>
      <c r="S4" s="590"/>
      <c r="T4" s="590"/>
      <c r="U4" s="590"/>
      <c r="V4" s="590"/>
      <c r="W4" s="590"/>
      <c r="X4" s="590"/>
      <c r="Y4" s="590"/>
      <c r="Z4" s="590"/>
      <c r="AA4" s="590"/>
      <c r="AB4" s="590"/>
      <c r="AC4" s="590"/>
      <c r="AD4" s="590"/>
      <c r="AE4" s="590"/>
      <c r="AF4" s="590"/>
      <c r="AG4" s="590"/>
      <c r="AH4" s="590"/>
      <c r="AI4" s="590"/>
    </row>
    <row r="5" spans="1:35" ht="7.5" customHeight="1">
      <c r="A5" s="84"/>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7"/>
      <c r="AH5" s="84"/>
      <c r="AI5" s="84"/>
    </row>
    <row r="6" spans="1:35" ht="15" customHeight="1">
      <c r="B6" s="504" t="s">
        <v>83</v>
      </c>
      <c r="C6" s="504"/>
      <c r="D6" s="504"/>
      <c r="E6" s="504"/>
      <c r="F6" s="505">
        <f>別記様式第0号!G27</f>
        <v>0</v>
      </c>
      <c r="G6" s="505"/>
      <c r="H6" s="505"/>
      <c r="I6" s="505"/>
      <c r="J6" s="505"/>
      <c r="K6" s="505"/>
      <c r="L6" s="505"/>
      <c r="M6" s="505"/>
      <c r="N6" s="505"/>
      <c r="O6" s="505"/>
      <c r="P6" s="505"/>
      <c r="Q6" s="505"/>
      <c r="R6" s="505"/>
      <c r="S6" s="505"/>
    </row>
    <row r="7" spans="1:35" ht="15" customHeight="1">
      <c r="B7" s="506" t="s">
        <v>84</v>
      </c>
      <c r="C7" s="506"/>
      <c r="D7" s="506"/>
      <c r="E7" s="506"/>
      <c r="F7" s="507">
        <f>別記様式第0号!G30</f>
        <v>0</v>
      </c>
      <c r="G7" s="507"/>
      <c r="H7" s="507"/>
      <c r="I7" s="507"/>
      <c r="J7" s="507"/>
      <c r="K7" s="507"/>
      <c r="L7" s="507"/>
      <c r="M7" s="507"/>
      <c r="N7" s="507"/>
      <c r="O7" s="507"/>
      <c r="P7" s="507"/>
      <c r="Q7" s="507"/>
      <c r="R7" s="507"/>
      <c r="S7" s="507"/>
    </row>
    <row r="8" spans="1:35" ht="15" customHeight="1">
      <c r="B8" s="506" t="s">
        <v>85</v>
      </c>
      <c r="C8" s="506"/>
      <c r="D8" s="506"/>
      <c r="E8" s="506"/>
      <c r="F8" s="507">
        <f>別記様式第0号!G33</f>
        <v>0</v>
      </c>
      <c r="G8" s="507"/>
      <c r="H8" s="507"/>
      <c r="I8" s="507"/>
      <c r="J8" s="507"/>
      <c r="K8" s="507"/>
      <c r="L8" s="507"/>
      <c r="M8" s="507"/>
      <c r="N8" s="507"/>
      <c r="O8" s="507"/>
      <c r="P8" s="507"/>
      <c r="Q8" s="507"/>
      <c r="R8" s="507"/>
      <c r="S8" s="507"/>
    </row>
    <row r="9" spans="1:35" ht="15" customHeight="1">
      <c r="B9" s="506" t="s">
        <v>86</v>
      </c>
      <c r="C9" s="506"/>
      <c r="D9" s="506"/>
      <c r="E9" s="506"/>
      <c r="F9" s="507">
        <f>別記様式第0号!G36</f>
        <v>0</v>
      </c>
      <c r="G9" s="507"/>
      <c r="H9" s="507"/>
      <c r="I9" s="507"/>
      <c r="J9" s="507"/>
      <c r="K9" s="507"/>
      <c r="L9" s="507"/>
      <c r="M9" s="507"/>
      <c r="N9" s="507"/>
      <c r="O9" s="507"/>
      <c r="P9" s="507"/>
      <c r="Q9" s="507"/>
      <c r="R9" s="507"/>
      <c r="S9" s="507"/>
    </row>
    <row r="10" spans="1:35" ht="15" customHeight="1">
      <c r="B10" s="506" t="s">
        <v>87</v>
      </c>
      <c r="C10" s="506"/>
      <c r="D10" s="506"/>
      <c r="E10" s="506"/>
      <c r="F10" s="507">
        <f>別記様式第0号!G39</f>
        <v>0</v>
      </c>
      <c r="G10" s="507"/>
      <c r="H10" s="507"/>
      <c r="I10" s="507"/>
      <c r="J10" s="507"/>
      <c r="K10" s="507"/>
      <c r="L10" s="507"/>
      <c r="M10" s="507"/>
      <c r="N10" s="507"/>
      <c r="O10" s="507"/>
      <c r="P10" s="507"/>
      <c r="Q10" s="507"/>
      <c r="R10" s="507"/>
      <c r="S10" s="507"/>
    </row>
    <row r="11" spans="1:35" ht="15" customHeight="1">
      <c r="B11" s="70"/>
      <c r="C11" s="70"/>
      <c r="D11" s="70"/>
      <c r="E11" s="70"/>
      <c r="F11" s="71"/>
      <c r="G11" s="71"/>
      <c r="H11" s="71"/>
      <c r="I11" s="71"/>
      <c r="J11" s="71"/>
      <c r="K11" s="71"/>
      <c r="L11" s="71"/>
      <c r="M11" s="71"/>
      <c r="N11" s="71"/>
      <c r="O11" s="71"/>
      <c r="P11" s="71"/>
      <c r="Q11" s="71"/>
      <c r="R11" s="71"/>
      <c r="S11" s="71"/>
    </row>
    <row r="12" spans="1:35" ht="15" customHeight="1">
      <c r="P12" s="508" t="s">
        <v>88</v>
      </c>
      <c r="Q12" s="508"/>
      <c r="R12" s="508"/>
      <c r="S12" s="508"/>
      <c r="T12" s="508"/>
      <c r="U12" s="508"/>
      <c r="V12" s="503">
        <f>別記様式第0号!H11</f>
        <v>0</v>
      </c>
      <c r="W12" s="503"/>
      <c r="X12" s="503"/>
      <c r="Y12" s="503"/>
      <c r="Z12" s="503"/>
      <c r="AA12" s="503"/>
      <c r="AB12" s="503"/>
      <c r="AC12" s="503"/>
      <c r="AD12" s="503"/>
      <c r="AE12" s="503"/>
      <c r="AF12" s="503"/>
      <c r="AG12" s="503"/>
      <c r="AH12" s="503"/>
      <c r="AI12" s="503"/>
    </row>
    <row r="13" spans="1:35" ht="11.25" customHeight="1"/>
    <row r="14" spans="1:35" ht="15" customHeight="1">
      <c r="A14" s="553" t="s">
        <v>275</v>
      </c>
      <c r="B14" s="554"/>
      <c r="C14" s="501" t="s">
        <v>276</v>
      </c>
      <c r="D14" s="501"/>
      <c r="E14" s="501"/>
      <c r="F14" s="501"/>
      <c r="G14" s="501"/>
      <c r="H14" s="501"/>
      <c r="I14" s="501"/>
      <c r="J14" s="501"/>
      <c r="K14" s="501"/>
      <c r="L14" s="501"/>
      <c r="M14" s="501"/>
      <c r="N14" s="501"/>
      <c r="O14" s="501"/>
      <c r="P14" s="501"/>
      <c r="Q14" s="501"/>
      <c r="R14" s="501"/>
      <c r="S14" s="501"/>
      <c r="T14" s="501"/>
      <c r="U14" s="501"/>
      <c r="V14" s="501"/>
      <c r="W14" s="501"/>
      <c r="X14" s="501"/>
      <c r="Y14" s="501"/>
      <c r="Z14" s="501"/>
      <c r="AA14" s="501"/>
      <c r="AB14" s="501"/>
      <c r="AC14" s="501"/>
      <c r="AD14" s="501"/>
      <c r="AE14" s="501"/>
      <c r="AF14" s="501"/>
      <c r="AG14" s="501"/>
      <c r="AH14" s="501"/>
      <c r="AI14" s="501"/>
    </row>
    <row r="15" spans="1:35" ht="15" customHeight="1">
      <c r="A15" s="555"/>
      <c r="B15" s="556"/>
      <c r="C15" s="501"/>
      <c r="D15" s="501"/>
      <c r="E15" s="501"/>
      <c r="F15" s="501"/>
      <c r="G15" s="501"/>
      <c r="H15" s="501"/>
      <c r="I15" s="501"/>
      <c r="J15" s="501"/>
      <c r="K15" s="501"/>
      <c r="L15" s="501"/>
      <c r="M15" s="501"/>
      <c r="N15" s="501"/>
      <c r="O15" s="501"/>
      <c r="P15" s="501"/>
      <c r="Q15" s="501"/>
      <c r="R15" s="501"/>
      <c r="S15" s="501"/>
      <c r="T15" s="501"/>
      <c r="U15" s="501"/>
      <c r="V15" s="501"/>
      <c r="W15" s="501"/>
      <c r="X15" s="501"/>
      <c r="Y15" s="501"/>
      <c r="Z15" s="501"/>
      <c r="AA15" s="501"/>
      <c r="AB15" s="501"/>
      <c r="AC15" s="501"/>
      <c r="AD15" s="501"/>
      <c r="AE15" s="501"/>
      <c r="AF15" s="501"/>
      <c r="AG15" s="501"/>
      <c r="AH15" s="501"/>
      <c r="AI15" s="501"/>
    </row>
    <row r="16" spans="1:35" ht="15" customHeight="1">
      <c r="A16" s="555"/>
      <c r="B16" s="556"/>
      <c r="C16" s="501" t="s">
        <v>277</v>
      </c>
      <c r="D16" s="501"/>
      <c r="E16" s="501"/>
      <c r="F16" s="501"/>
      <c r="G16" s="501"/>
      <c r="H16" s="501"/>
      <c r="I16" s="501"/>
      <c r="J16" s="501"/>
      <c r="K16" s="501"/>
      <c r="L16" s="501"/>
      <c r="M16" s="501"/>
      <c r="N16" s="501"/>
      <c r="O16" s="501"/>
      <c r="P16" s="501"/>
      <c r="Q16" s="501"/>
      <c r="R16" s="501"/>
      <c r="S16" s="501"/>
      <c r="T16" s="501"/>
      <c r="U16" s="501"/>
      <c r="V16" s="501"/>
      <c r="W16" s="501"/>
      <c r="X16" s="501"/>
      <c r="Y16" s="501"/>
      <c r="Z16" s="501"/>
      <c r="AA16" s="501"/>
      <c r="AB16" s="501"/>
      <c r="AC16" s="501"/>
      <c r="AD16" s="501"/>
      <c r="AE16" s="501"/>
      <c r="AF16" s="501"/>
      <c r="AG16" s="501"/>
      <c r="AH16" s="501"/>
      <c r="AI16" s="501"/>
    </row>
    <row r="17" spans="1:35" ht="15" customHeight="1">
      <c r="A17" s="555"/>
      <c r="B17" s="556"/>
      <c r="C17" s="501"/>
      <c r="D17" s="501"/>
      <c r="E17" s="501"/>
      <c r="F17" s="501"/>
      <c r="G17" s="501"/>
      <c r="H17" s="501"/>
      <c r="I17" s="501"/>
      <c r="J17" s="501"/>
      <c r="K17" s="501"/>
      <c r="L17" s="501"/>
      <c r="M17" s="501"/>
      <c r="N17" s="501"/>
      <c r="O17" s="501"/>
      <c r="P17" s="501"/>
      <c r="Q17" s="501"/>
      <c r="R17" s="501"/>
      <c r="S17" s="501"/>
      <c r="T17" s="501"/>
      <c r="U17" s="501"/>
      <c r="V17" s="501"/>
      <c r="W17" s="501"/>
      <c r="X17" s="501"/>
      <c r="Y17" s="501"/>
      <c r="Z17" s="501"/>
      <c r="AA17" s="501"/>
      <c r="AB17" s="501"/>
      <c r="AC17" s="501"/>
      <c r="AD17" s="501"/>
      <c r="AE17" s="501"/>
      <c r="AF17" s="501"/>
      <c r="AG17" s="501"/>
      <c r="AH17" s="501"/>
      <c r="AI17" s="501"/>
    </row>
    <row r="18" spans="1:35" ht="15" customHeight="1">
      <c r="A18" s="555"/>
      <c r="B18" s="556"/>
      <c r="C18" s="501" t="s">
        <v>278</v>
      </c>
      <c r="D18" s="501"/>
      <c r="E18" s="501"/>
      <c r="F18" s="501"/>
      <c r="G18" s="501"/>
      <c r="H18" s="501"/>
      <c r="I18" s="501"/>
      <c r="J18" s="501"/>
      <c r="K18" s="501"/>
      <c r="L18" s="501"/>
      <c r="M18" s="501" t="s">
        <v>280</v>
      </c>
      <c r="N18" s="501"/>
      <c r="O18" s="501"/>
      <c r="P18" s="501"/>
      <c r="Q18" s="501"/>
      <c r="R18" s="501"/>
      <c r="S18" s="501"/>
      <c r="T18" s="501"/>
      <c r="U18" s="501"/>
      <c r="V18" s="501"/>
      <c r="W18" s="501"/>
      <c r="X18" s="501"/>
      <c r="Y18" s="501"/>
      <c r="Z18" s="501"/>
      <c r="AA18" s="501"/>
      <c r="AB18" s="501"/>
      <c r="AC18" s="501"/>
      <c r="AD18" s="501"/>
      <c r="AE18" s="501"/>
      <c r="AF18" s="501"/>
      <c r="AG18" s="501"/>
      <c r="AH18" s="501"/>
      <c r="AI18" s="501"/>
    </row>
    <row r="19" spans="1:35" ht="15" customHeight="1">
      <c r="A19" s="555"/>
      <c r="B19" s="556"/>
      <c r="C19" s="501"/>
      <c r="D19" s="501"/>
      <c r="E19" s="501"/>
      <c r="F19" s="501"/>
      <c r="G19" s="501"/>
      <c r="H19" s="501"/>
      <c r="I19" s="501"/>
      <c r="J19" s="501"/>
      <c r="K19" s="501"/>
      <c r="L19" s="501"/>
      <c r="M19" s="501"/>
      <c r="N19" s="501"/>
      <c r="O19" s="501"/>
      <c r="P19" s="501"/>
      <c r="Q19" s="501"/>
      <c r="R19" s="501"/>
      <c r="S19" s="501"/>
      <c r="T19" s="501"/>
      <c r="U19" s="501"/>
      <c r="V19" s="501"/>
      <c r="W19" s="501"/>
      <c r="X19" s="501"/>
      <c r="Y19" s="501"/>
      <c r="Z19" s="501"/>
      <c r="AA19" s="501"/>
      <c r="AB19" s="501"/>
      <c r="AC19" s="501"/>
      <c r="AD19" s="501"/>
      <c r="AE19" s="501"/>
      <c r="AF19" s="501"/>
      <c r="AG19" s="501"/>
      <c r="AH19" s="501"/>
      <c r="AI19" s="501"/>
    </row>
    <row r="20" spans="1:35" ht="15" customHeight="1">
      <c r="A20" s="555"/>
      <c r="B20" s="556"/>
      <c r="C20" s="501" t="s">
        <v>279</v>
      </c>
      <c r="D20" s="501"/>
      <c r="E20" s="501"/>
      <c r="F20" s="501"/>
      <c r="G20" s="501"/>
      <c r="H20" s="501"/>
      <c r="I20" s="501"/>
      <c r="J20" s="501"/>
      <c r="K20" s="501"/>
      <c r="L20" s="501"/>
      <c r="M20" s="501" t="s">
        <v>281</v>
      </c>
      <c r="N20" s="501"/>
      <c r="O20" s="501"/>
      <c r="P20" s="501"/>
      <c r="Q20" s="501"/>
      <c r="R20" s="501"/>
      <c r="S20" s="501"/>
      <c r="T20" s="501"/>
      <c r="U20" s="501"/>
      <c r="V20" s="501"/>
      <c r="W20" s="501"/>
      <c r="X20" s="501"/>
      <c r="Y20" s="501"/>
      <c r="Z20" s="501"/>
      <c r="AA20" s="501"/>
      <c r="AB20" s="501"/>
      <c r="AC20" s="501"/>
      <c r="AD20" s="501"/>
      <c r="AE20" s="501"/>
      <c r="AF20" s="501"/>
      <c r="AG20" s="501"/>
      <c r="AH20" s="501"/>
      <c r="AI20" s="501"/>
    </row>
    <row r="21" spans="1:35" ht="15" customHeight="1">
      <c r="A21" s="557"/>
      <c r="B21" s="558"/>
      <c r="C21" s="501"/>
      <c r="D21" s="501"/>
      <c r="E21" s="501"/>
      <c r="F21" s="501"/>
      <c r="G21" s="501"/>
      <c r="H21" s="501"/>
      <c r="I21" s="501"/>
      <c r="J21" s="501"/>
      <c r="K21" s="501"/>
      <c r="L21" s="501"/>
      <c r="M21" s="501"/>
      <c r="N21" s="501"/>
      <c r="O21" s="501"/>
      <c r="P21" s="501"/>
      <c r="Q21" s="501"/>
      <c r="R21" s="501"/>
      <c r="S21" s="501"/>
      <c r="T21" s="501"/>
      <c r="U21" s="501"/>
      <c r="V21" s="501"/>
      <c r="W21" s="501"/>
      <c r="X21" s="501"/>
      <c r="Y21" s="501"/>
      <c r="Z21" s="501"/>
      <c r="AA21" s="501"/>
      <c r="AB21" s="501"/>
      <c r="AC21" s="501"/>
      <c r="AD21" s="501"/>
      <c r="AE21" s="501"/>
      <c r="AF21" s="501"/>
      <c r="AG21" s="501"/>
      <c r="AH21" s="501"/>
      <c r="AI21" s="501"/>
    </row>
    <row r="22" spans="1:35">
      <c r="A22" s="72"/>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row>
    <row r="23" spans="1:35" ht="18.75" customHeight="1">
      <c r="A23" s="72" t="s">
        <v>103</v>
      </c>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row>
    <row r="24" spans="1:35" ht="18.75" customHeight="1">
      <c r="A24" s="74" t="s">
        <v>215</v>
      </c>
      <c r="B24" s="72" t="s">
        <v>284</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5"/>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4" t="s">
        <v>216</v>
      </c>
      <c r="B26" s="72" t="s">
        <v>285</v>
      </c>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5"/>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4" t="s">
        <v>217</v>
      </c>
      <c r="B28" s="72" t="s">
        <v>282</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5"/>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218</v>
      </c>
      <c r="B30" s="72" t="s">
        <v>283</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5"/>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219</v>
      </c>
      <c r="B32" s="72" t="s">
        <v>665</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2" t="s">
        <v>654</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sheetData>
  <mergeCells count="23">
    <mergeCell ref="V12:AI12"/>
    <mergeCell ref="B6:E6"/>
    <mergeCell ref="F6:S6"/>
    <mergeCell ref="B7:E7"/>
    <mergeCell ref="F7:S7"/>
    <mergeCell ref="B8:E8"/>
    <mergeCell ref="F8:S8"/>
    <mergeCell ref="A3:AI3"/>
    <mergeCell ref="A4:AI4"/>
    <mergeCell ref="A14:B21"/>
    <mergeCell ref="C14:L15"/>
    <mergeCell ref="M14:AI15"/>
    <mergeCell ref="C16:L17"/>
    <mergeCell ref="M16:AI17"/>
    <mergeCell ref="C18:L19"/>
    <mergeCell ref="M18:AI19"/>
    <mergeCell ref="C20:L21"/>
    <mergeCell ref="M20:AI21"/>
    <mergeCell ref="B9:E9"/>
    <mergeCell ref="F9:S9"/>
    <mergeCell ref="B10:E10"/>
    <mergeCell ref="F10:S10"/>
    <mergeCell ref="P12:U12"/>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J58"/>
  <sheetViews>
    <sheetView view="pageBreakPreview" zoomScaleNormal="100" zoomScaleSheetLayoutView="100" workbookViewId="0">
      <selection activeCell="N24" sqref="N24:AJ28"/>
    </sheetView>
  </sheetViews>
  <sheetFormatPr defaultRowHeight="13.5"/>
  <cols>
    <col min="1" max="36" width="2.5" style="69" customWidth="1"/>
    <col min="37" max="258" width="9" style="69"/>
    <col min="259" max="292" width="2.5" style="69" customWidth="1"/>
    <col min="293" max="514" width="9" style="69"/>
    <col min="515" max="548" width="2.5" style="69" customWidth="1"/>
    <col min="549" max="770" width="9" style="69"/>
    <col min="771" max="804" width="2.5" style="69" customWidth="1"/>
    <col min="805" max="1026" width="9" style="69"/>
    <col min="1027" max="1060" width="2.5" style="69" customWidth="1"/>
    <col min="1061" max="1282" width="9" style="69"/>
    <col min="1283" max="1316" width="2.5" style="69" customWidth="1"/>
    <col min="1317" max="1538" width="9" style="69"/>
    <col min="1539" max="1572" width="2.5" style="69" customWidth="1"/>
    <col min="1573" max="1794" width="9" style="69"/>
    <col min="1795" max="1828" width="2.5" style="69" customWidth="1"/>
    <col min="1829" max="2050" width="9" style="69"/>
    <col min="2051" max="2084" width="2.5" style="69" customWidth="1"/>
    <col min="2085" max="2306" width="9" style="69"/>
    <col min="2307" max="2340" width="2.5" style="69" customWidth="1"/>
    <col min="2341" max="2562" width="9" style="69"/>
    <col min="2563" max="2596" width="2.5" style="69" customWidth="1"/>
    <col min="2597" max="2818" width="9" style="69"/>
    <col min="2819" max="2852" width="2.5" style="69" customWidth="1"/>
    <col min="2853" max="3074" width="9" style="69"/>
    <col min="3075" max="3108" width="2.5" style="69" customWidth="1"/>
    <col min="3109" max="3330" width="9" style="69"/>
    <col min="3331" max="3364" width="2.5" style="69" customWidth="1"/>
    <col min="3365" max="3586" width="9" style="69"/>
    <col min="3587" max="3620" width="2.5" style="69" customWidth="1"/>
    <col min="3621" max="3842" width="9" style="69"/>
    <col min="3843" max="3876" width="2.5" style="69" customWidth="1"/>
    <col min="3877" max="4098" width="9" style="69"/>
    <col min="4099" max="4132" width="2.5" style="69" customWidth="1"/>
    <col min="4133" max="4354" width="9" style="69"/>
    <col min="4355" max="4388" width="2.5" style="69" customWidth="1"/>
    <col min="4389" max="4610" width="9" style="69"/>
    <col min="4611" max="4644" width="2.5" style="69" customWidth="1"/>
    <col min="4645" max="4866" width="9" style="69"/>
    <col min="4867" max="4900" width="2.5" style="69" customWidth="1"/>
    <col min="4901" max="5122" width="9" style="69"/>
    <col min="5123" max="5156" width="2.5" style="69" customWidth="1"/>
    <col min="5157" max="5378" width="9" style="69"/>
    <col min="5379" max="5412" width="2.5" style="69" customWidth="1"/>
    <col min="5413" max="5634" width="9" style="69"/>
    <col min="5635" max="5668" width="2.5" style="69" customWidth="1"/>
    <col min="5669" max="5890" width="9" style="69"/>
    <col min="5891" max="5924" width="2.5" style="69" customWidth="1"/>
    <col min="5925" max="6146" width="9" style="69"/>
    <col min="6147" max="6180" width="2.5" style="69" customWidth="1"/>
    <col min="6181" max="6402" width="9" style="69"/>
    <col min="6403" max="6436" width="2.5" style="69" customWidth="1"/>
    <col min="6437" max="6658" width="9" style="69"/>
    <col min="6659" max="6692" width="2.5" style="69" customWidth="1"/>
    <col min="6693" max="6914" width="9" style="69"/>
    <col min="6915" max="6948" width="2.5" style="69" customWidth="1"/>
    <col min="6949" max="7170" width="9" style="69"/>
    <col min="7171" max="7204" width="2.5" style="69" customWidth="1"/>
    <col min="7205" max="7426" width="9" style="69"/>
    <col min="7427" max="7460" width="2.5" style="69" customWidth="1"/>
    <col min="7461" max="7682" width="9" style="69"/>
    <col min="7683" max="7716" width="2.5" style="69" customWidth="1"/>
    <col min="7717" max="7938" width="9" style="69"/>
    <col min="7939" max="7972" width="2.5" style="69" customWidth="1"/>
    <col min="7973" max="8194" width="9" style="69"/>
    <col min="8195" max="8228" width="2.5" style="69" customWidth="1"/>
    <col min="8229" max="8450" width="9" style="69"/>
    <col min="8451" max="8484" width="2.5" style="69" customWidth="1"/>
    <col min="8485" max="8706" width="9" style="69"/>
    <col min="8707" max="8740" width="2.5" style="69" customWidth="1"/>
    <col min="8741" max="8962" width="9" style="69"/>
    <col min="8963" max="8996" width="2.5" style="69" customWidth="1"/>
    <col min="8997" max="9218" width="9" style="69"/>
    <col min="9219" max="9252" width="2.5" style="69" customWidth="1"/>
    <col min="9253" max="9474" width="9" style="69"/>
    <col min="9475" max="9508" width="2.5" style="69" customWidth="1"/>
    <col min="9509" max="9730" width="9" style="69"/>
    <col min="9731" max="9764" width="2.5" style="69" customWidth="1"/>
    <col min="9765" max="9986" width="9" style="69"/>
    <col min="9987" max="10020" width="2.5" style="69" customWidth="1"/>
    <col min="10021" max="10242" width="9" style="69"/>
    <col min="10243" max="10276" width="2.5" style="69" customWidth="1"/>
    <col min="10277" max="10498" width="9" style="69"/>
    <col min="10499" max="10532" width="2.5" style="69" customWidth="1"/>
    <col min="10533" max="10754" width="9" style="69"/>
    <col min="10755" max="10788" width="2.5" style="69" customWidth="1"/>
    <col min="10789" max="11010" width="9" style="69"/>
    <col min="11011" max="11044" width="2.5" style="69" customWidth="1"/>
    <col min="11045" max="11266" width="9" style="69"/>
    <col min="11267" max="11300" width="2.5" style="69" customWidth="1"/>
    <col min="11301" max="11522" width="9" style="69"/>
    <col min="11523" max="11556" width="2.5" style="69" customWidth="1"/>
    <col min="11557" max="11778" width="9" style="69"/>
    <col min="11779" max="11812" width="2.5" style="69" customWidth="1"/>
    <col min="11813" max="12034" width="9" style="69"/>
    <col min="12035" max="12068" width="2.5" style="69" customWidth="1"/>
    <col min="12069" max="12290" width="9" style="69"/>
    <col min="12291" max="12324" width="2.5" style="69" customWidth="1"/>
    <col min="12325" max="12546" width="9" style="69"/>
    <col min="12547" max="12580" width="2.5" style="69" customWidth="1"/>
    <col min="12581" max="12802" width="9" style="69"/>
    <col min="12803" max="12836" width="2.5" style="69" customWidth="1"/>
    <col min="12837" max="13058" width="9" style="69"/>
    <col min="13059" max="13092" width="2.5" style="69" customWidth="1"/>
    <col min="13093" max="13314" width="9" style="69"/>
    <col min="13315" max="13348" width="2.5" style="69" customWidth="1"/>
    <col min="13349" max="13570" width="9" style="69"/>
    <col min="13571" max="13604" width="2.5" style="69" customWidth="1"/>
    <col min="13605" max="13826" width="9" style="69"/>
    <col min="13827" max="13860" width="2.5" style="69" customWidth="1"/>
    <col min="13861" max="14082" width="9" style="69"/>
    <col min="14083" max="14116" width="2.5" style="69" customWidth="1"/>
    <col min="14117" max="14338" width="9" style="69"/>
    <col min="14339" max="14372" width="2.5" style="69" customWidth="1"/>
    <col min="14373" max="14594" width="9" style="69"/>
    <col min="14595" max="14628" width="2.5" style="69" customWidth="1"/>
    <col min="14629" max="14850" width="9" style="69"/>
    <col min="14851" max="14884" width="2.5" style="69" customWidth="1"/>
    <col min="14885" max="15106" width="9" style="69"/>
    <col min="15107" max="15140" width="2.5" style="69" customWidth="1"/>
    <col min="15141" max="15362" width="9" style="69"/>
    <col min="15363" max="15396" width="2.5" style="69" customWidth="1"/>
    <col min="15397" max="15618" width="9" style="69"/>
    <col min="15619" max="15652" width="2.5" style="69" customWidth="1"/>
    <col min="15653" max="15874" width="9" style="69"/>
    <col min="15875" max="15908" width="2.5" style="69" customWidth="1"/>
    <col min="15909" max="16130" width="9" style="69"/>
    <col min="16131" max="16164" width="2.5" style="69" customWidth="1"/>
    <col min="16165" max="16384" width="9" style="69"/>
  </cols>
  <sheetData>
    <row r="1" spans="1:36" ht="15" customHeight="1">
      <c r="A1" s="69" t="s">
        <v>320</v>
      </c>
    </row>
    <row r="2" spans="1:36" ht="7.5" customHeight="1"/>
    <row r="3" spans="1:36" ht="15" customHeight="1">
      <c r="A3" s="491" t="s">
        <v>321</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c r="AJ3" s="491"/>
    </row>
    <row r="4" spans="1:36" ht="7.5" customHeight="1"/>
    <row r="5" spans="1:36" ht="15" customHeight="1">
      <c r="B5" s="504" t="s">
        <v>83</v>
      </c>
      <c r="C5" s="504"/>
      <c r="D5" s="504"/>
      <c r="E5" s="504"/>
      <c r="F5" s="505">
        <f>別記様式第0号!G27</f>
        <v>0</v>
      </c>
      <c r="G5" s="505"/>
      <c r="H5" s="505"/>
      <c r="I5" s="505"/>
      <c r="J5" s="505"/>
      <c r="K5" s="505"/>
      <c r="L5" s="505"/>
      <c r="M5" s="505"/>
      <c r="N5" s="505"/>
      <c r="O5" s="505"/>
      <c r="P5" s="505"/>
      <c r="Q5" s="505"/>
      <c r="R5" s="505"/>
      <c r="S5" s="505"/>
    </row>
    <row r="6" spans="1:36" ht="15" customHeight="1">
      <c r="B6" s="506" t="s">
        <v>84</v>
      </c>
      <c r="C6" s="506"/>
      <c r="D6" s="506"/>
      <c r="E6" s="506"/>
      <c r="F6" s="507">
        <f>別記様式第0号!G30</f>
        <v>0</v>
      </c>
      <c r="G6" s="507"/>
      <c r="H6" s="507"/>
      <c r="I6" s="507"/>
      <c r="J6" s="507"/>
      <c r="K6" s="507"/>
      <c r="L6" s="507"/>
      <c r="M6" s="507"/>
      <c r="N6" s="507"/>
      <c r="O6" s="507"/>
      <c r="P6" s="507"/>
      <c r="Q6" s="507"/>
      <c r="R6" s="507"/>
      <c r="S6" s="507"/>
    </row>
    <row r="7" spans="1:36" ht="15" customHeight="1">
      <c r="B7" s="506" t="s">
        <v>85</v>
      </c>
      <c r="C7" s="506"/>
      <c r="D7" s="506"/>
      <c r="E7" s="506"/>
      <c r="F7" s="507">
        <f>別記様式第0号!G33</f>
        <v>0</v>
      </c>
      <c r="G7" s="507"/>
      <c r="H7" s="507"/>
      <c r="I7" s="507"/>
      <c r="J7" s="507"/>
      <c r="K7" s="507"/>
      <c r="L7" s="507"/>
      <c r="M7" s="507"/>
      <c r="N7" s="507"/>
      <c r="O7" s="507"/>
      <c r="P7" s="507"/>
      <c r="Q7" s="507"/>
      <c r="R7" s="507"/>
      <c r="S7" s="507"/>
    </row>
    <row r="8" spans="1:36" ht="15" customHeight="1">
      <c r="B8" s="506" t="s">
        <v>86</v>
      </c>
      <c r="C8" s="506"/>
      <c r="D8" s="506"/>
      <c r="E8" s="506"/>
      <c r="F8" s="507">
        <f>別記様式第0号!G36</f>
        <v>0</v>
      </c>
      <c r="G8" s="507"/>
      <c r="H8" s="507"/>
      <c r="I8" s="507"/>
      <c r="J8" s="507"/>
      <c r="K8" s="507"/>
      <c r="L8" s="507"/>
      <c r="M8" s="507"/>
      <c r="N8" s="507"/>
      <c r="O8" s="507"/>
      <c r="P8" s="507"/>
      <c r="Q8" s="507"/>
      <c r="R8" s="507"/>
      <c r="S8" s="507"/>
    </row>
    <row r="9" spans="1:36" ht="15" customHeight="1">
      <c r="B9" s="506" t="s">
        <v>87</v>
      </c>
      <c r="C9" s="506"/>
      <c r="D9" s="506"/>
      <c r="E9" s="506"/>
      <c r="F9" s="507">
        <f>別記様式第0号!G39</f>
        <v>0</v>
      </c>
      <c r="G9" s="507"/>
      <c r="H9" s="507"/>
      <c r="I9" s="507"/>
      <c r="J9" s="507"/>
      <c r="K9" s="507"/>
      <c r="L9" s="507"/>
      <c r="M9" s="507"/>
      <c r="N9" s="507"/>
      <c r="O9" s="507"/>
      <c r="P9" s="507"/>
      <c r="Q9" s="507"/>
      <c r="R9" s="507"/>
      <c r="S9" s="507"/>
    </row>
    <row r="10" spans="1:36" ht="15" customHeight="1">
      <c r="B10" s="70"/>
      <c r="C10" s="70"/>
      <c r="D10" s="70"/>
      <c r="E10" s="70"/>
      <c r="F10" s="71"/>
      <c r="G10" s="71"/>
      <c r="H10" s="71"/>
      <c r="I10" s="71"/>
      <c r="J10" s="71"/>
      <c r="K10" s="71"/>
      <c r="L10" s="71"/>
      <c r="M10" s="71"/>
      <c r="N10" s="71"/>
      <c r="O10" s="71"/>
      <c r="P10" s="71"/>
      <c r="Q10" s="71"/>
      <c r="R10" s="71"/>
      <c r="S10" s="71"/>
    </row>
    <row r="11" spans="1:36" ht="15" customHeight="1">
      <c r="P11" s="508" t="s">
        <v>88</v>
      </c>
      <c r="Q11" s="508"/>
      <c r="R11" s="508"/>
      <c r="S11" s="508"/>
      <c r="T11" s="508"/>
      <c r="U11" s="508"/>
      <c r="V11" s="503">
        <f>別記様式第0号!H11</f>
        <v>0</v>
      </c>
      <c r="W11" s="503"/>
      <c r="X11" s="503"/>
      <c r="Y11" s="503"/>
      <c r="Z11" s="503"/>
      <c r="AA11" s="503"/>
      <c r="AB11" s="503"/>
      <c r="AC11" s="503"/>
      <c r="AD11" s="503"/>
      <c r="AE11" s="503"/>
      <c r="AF11" s="503"/>
      <c r="AG11" s="503"/>
      <c r="AH11" s="503"/>
      <c r="AI11" s="503"/>
      <c r="AJ11" s="503"/>
    </row>
    <row r="12" spans="1:36" ht="11.25" customHeight="1"/>
    <row r="13" spans="1:36">
      <c r="A13" s="501" t="s">
        <v>286</v>
      </c>
      <c r="B13" s="501"/>
      <c r="C13" s="501"/>
      <c r="D13" s="501"/>
      <c r="E13" s="501"/>
      <c r="F13" s="501"/>
      <c r="G13" s="501"/>
      <c r="H13" s="501"/>
      <c r="I13" s="501"/>
      <c r="J13" s="501"/>
      <c r="K13" s="501"/>
      <c r="L13" s="501"/>
      <c r="M13" s="501"/>
      <c r="N13" s="501" t="s">
        <v>287</v>
      </c>
      <c r="O13" s="501"/>
      <c r="P13" s="501"/>
      <c r="Q13" s="501"/>
      <c r="R13" s="501"/>
      <c r="S13" s="501"/>
      <c r="T13" s="501"/>
      <c r="U13" s="501"/>
      <c r="V13" s="501"/>
      <c r="W13" s="501"/>
      <c r="X13" s="501"/>
      <c r="Y13" s="501"/>
      <c r="Z13" s="501"/>
      <c r="AA13" s="501"/>
      <c r="AB13" s="501"/>
      <c r="AC13" s="501"/>
      <c r="AD13" s="501"/>
      <c r="AE13" s="501"/>
      <c r="AF13" s="501"/>
      <c r="AG13" s="501"/>
      <c r="AH13" s="501"/>
      <c r="AI13" s="501"/>
      <c r="AJ13" s="501"/>
    </row>
    <row r="14" spans="1:36">
      <c r="A14" s="501"/>
      <c r="B14" s="501"/>
      <c r="C14" s="501"/>
      <c r="D14" s="501"/>
      <c r="E14" s="501"/>
      <c r="F14" s="501"/>
      <c r="G14" s="501"/>
      <c r="H14" s="501"/>
      <c r="I14" s="501"/>
      <c r="J14" s="501"/>
      <c r="K14" s="501"/>
      <c r="L14" s="501"/>
      <c r="M14" s="501"/>
      <c r="N14" s="501"/>
      <c r="O14" s="501"/>
      <c r="P14" s="501"/>
      <c r="Q14" s="501"/>
      <c r="R14" s="501"/>
      <c r="S14" s="501"/>
      <c r="T14" s="501"/>
      <c r="U14" s="501"/>
      <c r="V14" s="501"/>
      <c r="W14" s="501"/>
      <c r="X14" s="501"/>
      <c r="Y14" s="501"/>
      <c r="Z14" s="501"/>
      <c r="AA14" s="501"/>
      <c r="AB14" s="501"/>
      <c r="AC14" s="501"/>
      <c r="AD14" s="501"/>
      <c r="AE14" s="501"/>
      <c r="AF14" s="501"/>
      <c r="AG14" s="501"/>
      <c r="AH14" s="501"/>
      <c r="AI14" s="501"/>
      <c r="AJ14" s="501"/>
    </row>
    <row r="15" spans="1:36" ht="14.25" customHeight="1">
      <c r="A15" s="501"/>
      <c r="B15" s="501"/>
      <c r="C15" s="591" t="s">
        <v>288</v>
      </c>
      <c r="D15" s="591"/>
      <c r="E15" s="591"/>
      <c r="F15" s="591"/>
      <c r="G15" s="591"/>
      <c r="H15" s="591"/>
      <c r="I15" s="591"/>
      <c r="J15" s="591"/>
      <c r="K15" s="591"/>
      <c r="L15" s="591"/>
      <c r="M15" s="591"/>
      <c r="N15" s="593" t="s">
        <v>659</v>
      </c>
      <c r="O15" s="593"/>
      <c r="P15" s="592"/>
      <c r="Q15" s="592"/>
      <c r="R15" s="592"/>
      <c r="S15" s="592"/>
      <c r="T15" s="592"/>
      <c r="U15" s="592"/>
      <c r="V15" s="592"/>
      <c r="W15" s="592"/>
      <c r="X15" s="592"/>
      <c r="Y15" s="592"/>
      <c r="Z15" s="592"/>
      <c r="AA15" s="592"/>
      <c r="AB15" s="592"/>
      <c r="AC15" s="592"/>
      <c r="AD15" s="592"/>
      <c r="AE15" s="592"/>
      <c r="AF15" s="592"/>
      <c r="AG15" s="592"/>
      <c r="AH15" s="592"/>
      <c r="AI15" s="592"/>
      <c r="AJ15" s="592"/>
    </row>
    <row r="16" spans="1:36" ht="14.25" customHeight="1">
      <c r="A16" s="501"/>
      <c r="B16" s="501"/>
      <c r="C16" s="591"/>
      <c r="D16" s="591"/>
      <c r="E16" s="591"/>
      <c r="F16" s="591"/>
      <c r="G16" s="591"/>
      <c r="H16" s="591"/>
      <c r="I16" s="591"/>
      <c r="J16" s="591"/>
      <c r="K16" s="591"/>
      <c r="L16" s="591"/>
      <c r="M16" s="591"/>
      <c r="N16" s="592"/>
      <c r="O16" s="592"/>
      <c r="P16" s="592"/>
      <c r="Q16" s="592"/>
      <c r="R16" s="592"/>
      <c r="S16" s="592"/>
      <c r="T16" s="592"/>
      <c r="U16" s="592"/>
      <c r="V16" s="592"/>
      <c r="W16" s="592"/>
      <c r="X16" s="592"/>
      <c r="Y16" s="592"/>
      <c r="Z16" s="592"/>
      <c r="AA16" s="592"/>
      <c r="AB16" s="592"/>
      <c r="AC16" s="592"/>
      <c r="AD16" s="592"/>
      <c r="AE16" s="592"/>
      <c r="AF16" s="592"/>
      <c r="AG16" s="592"/>
      <c r="AH16" s="592"/>
      <c r="AI16" s="592"/>
      <c r="AJ16" s="592"/>
    </row>
    <row r="17" spans="1:36" ht="14.25" customHeight="1">
      <c r="A17" s="501"/>
      <c r="B17" s="501"/>
      <c r="C17" s="591"/>
      <c r="D17" s="591"/>
      <c r="E17" s="591"/>
      <c r="F17" s="591"/>
      <c r="G17" s="591"/>
      <c r="H17" s="591"/>
      <c r="I17" s="591"/>
      <c r="J17" s="591"/>
      <c r="K17" s="591"/>
      <c r="L17" s="591"/>
      <c r="M17" s="591"/>
      <c r="N17" s="592"/>
      <c r="O17" s="592"/>
      <c r="P17" s="592"/>
      <c r="Q17" s="592"/>
      <c r="R17" s="592"/>
      <c r="S17" s="592"/>
      <c r="T17" s="592"/>
      <c r="U17" s="592"/>
      <c r="V17" s="592"/>
      <c r="W17" s="592"/>
      <c r="X17" s="592"/>
      <c r="Y17" s="592"/>
      <c r="Z17" s="592"/>
      <c r="AA17" s="592"/>
      <c r="AB17" s="592"/>
      <c r="AC17" s="592"/>
      <c r="AD17" s="592"/>
      <c r="AE17" s="592"/>
      <c r="AF17" s="592"/>
      <c r="AG17" s="592"/>
      <c r="AH17" s="592"/>
      <c r="AI17" s="592"/>
      <c r="AJ17" s="592"/>
    </row>
    <row r="18" spans="1:36" ht="14.25" customHeight="1">
      <c r="A18" s="501"/>
      <c r="B18" s="501"/>
      <c r="C18" s="591"/>
      <c r="D18" s="591"/>
      <c r="E18" s="591"/>
      <c r="F18" s="591"/>
      <c r="G18" s="591"/>
      <c r="H18" s="591"/>
      <c r="I18" s="591"/>
      <c r="J18" s="591"/>
      <c r="K18" s="591"/>
      <c r="L18" s="591"/>
      <c r="M18" s="591"/>
      <c r="N18" s="592"/>
      <c r="O18" s="592"/>
      <c r="P18" s="592"/>
      <c r="Q18" s="592"/>
      <c r="R18" s="592"/>
      <c r="S18" s="592"/>
      <c r="T18" s="592"/>
      <c r="U18" s="592"/>
      <c r="V18" s="592"/>
      <c r="W18" s="592"/>
      <c r="X18" s="592"/>
      <c r="Y18" s="592"/>
      <c r="Z18" s="592"/>
      <c r="AA18" s="592"/>
      <c r="AB18" s="592"/>
      <c r="AC18" s="592"/>
      <c r="AD18" s="592"/>
      <c r="AE18" s="592"/>
      <c r="AF18" s="592"/>
      <c r="AG18" s="592"/>
      <c r="AH18" s="592"/>
      <c r="AI18" s="592"/>
      <c r="AJ18" s="592"/>
    </row>
    <row r="19" spans="1:36" ht="14.25" customHeight="1">
      <c r="A19" s="501"/>
      <c r="B19" s="501"/>
      <c r="C19" s="591"/>
      <c r="D19" s="591"/>
      <c r="E19" s="591"/>
      <c r="F19" s="591"/>
      <c r="G19" s="591"/>
      <c r="H19" s="591"/>
      <c r="I19" s="591"/>
      <c r="J19" s="591"/>
      <c r="K19" s="591"/>
      <c r="L19" s="591"/>
      <c r="M19" s="591"/>
      <c r="N19" s="592"/>
      <c r="O19" s="592"/>
      <c r="P19" s="592"/>
      <c r="Q19" s="592"/>
      <c r="R19" s="592"/>
      <c r="S19" s="592"/>
      <c r="T19" s="592"/>
      <c r="U19" s="592"/>
      <c r="V19" s="592"/>
      <c r="W19" s="592"/>
      <c r="X19" s="592"/>
      <c r="Y19" s="592"/>
      <c r="Z19" s="592"/>
      <c r="AA19" s="592"/>
      <c r="AB19" s="592"/>
      <c r="AC19" s="592"/>
      <c r="AD19" s="592"/>
      <c r="AE19" s="592"/>
      <c r="AF19" s="592"/>
      <c r="AG19" s="592"/>
      <c r="AH19" s="592"/>
      <c r="AI19" s="592"/>
      <c r="AJ19" s="592"/>
    </row>
    <row r="20" spans="1:36" ht="14.25" customHeight="1">
      <c r="A20" s="501"/>
      <c r="B20" s="501"/>
      <c r="C20" s="591"/>
      <c r="D20" s="591"/>
      <c r="E20" s="591"/>
      <c r="F20" s="591"/>
      <c r="G20" s="591"/>
      <c r="H20" s="591"/>
      <c r="I20" s="591"/>
      <c r="J20" s="591"/>
      <c r="K20" s="591"/>
      <c r="L20" s="591"/>
      <c r="M20" s="591"/>
      <c r="N20" s="592"/>
      <c r="O20" s="592"/>
      <c r="P20" s="592"/>
      <c r="Q20" s="592"/>
      <c r="R20" s="592"/>
      <c r="S20" s="592"/>
      <c r="T20" s="592"/>
      <c r="U20" s="592"/>
      <c r="V20" s="592"/>
      <c r="W20" s="592"/>
      <c r="X20" s="592"/>
      <c r="Y20" s="592"/>
      <c r="Z20" s="592"/>
      <c r="AA20" s="592"/>
      <c r="AB20" s="592"/>
      <c r="AC20" s="592"/>
      <c r="AD20" s="592"/>
      <c r="AE20" s="592"/>
      <c r="AF20" s="592"/>
      <c r="AG20" s="592"/>
      <c r="AH20" s="592"/>
      <c r="AI20" s="592"/>
      <c r="AJ20" s="592"/>
    </row>
    <row r="21" spans="1:36" ht="14.25" customHeight="1">
      <c r="A21" s="501"/>
      <c r="B21" s="501"/>
      <c r="C21" s="591"/>
      <c r="D21" s="591"/>
      <c r="E21" s="591"/>
      <c r="F21" s="591"/>
      <c r="G21" s="591"/>
      <c r="H21" s="591"/>
      <c r="I21" s="591"/>
      <c r="J21" s="591"/>
      <c r="K21" s="591"/>
      <c r="L21" s="591"/>
      <c r="M21" s="591"/>
      <c r="N21" s="592"/>
      <c r="O21" s="592"/>
      <c r="P21" s="592"/>
      <c r="Q21" s="592"/>
      <c r="R21" s="592"/>
      <c r="S21" s="592"/>
      <c r="T21" s="592"/>
      <c r="U21" s="592"/>
      <c r="V21" s="592"/>
      <c r="W21" s="592"/>
      <c r="X21" s="592"/>
      <c r="Y21" s="592"/>
      <c r="Z21" s="592"/>
      <c r="AA21" s="592"/>
      <c r="AB21" s="592"/>
      <c r="AC21" s="592"/>
      <c r="AD21" s="592"/>
      <c r="AE21" s="592"/>
      <c r="AF21" s="592"/>
      <c r="AG21" s="592"/>
      <c r="AH21" s="592"/>
      <c r="AI21" s="592"/>
      <c r="AJ21" s="592"/>
    </row>
    <row r="22" spans="1:36" ht="13.5" customHeight="1">
      <c r="A22" s="501"/>
      <c r="B22" s="501"/>
      <c r="C22" s="591" t="s">
        <v>289</v>
      </c>
      <c r="D22" s="591"/>
      <c r="E22" s="591"/>
      <c r="F22" s="591"/>
      <c r="G22" s="591"/>
      <c r="H22" s="591"/>
      <c r="I22" s="591"/>
      <c r="J22" s="591"/>
      <c r="K22" s="591"/>
      <c r="L22" s="591"/>
      <c r="M22" s="591"/>
      <c r="N22" s="592" t="s">
        <v>293</v>
      </c>
      <c r="O22" s="592"/>
      <c r="P22" s="592"/>
      <c r="Q22" s="592"/>
      <c r="R22" s="592"/>
      <c r="S22" s="592"/>
      <c r="T22" s="592"/>
      <c r="U22" s="592"/>
      <c r="V22" s="592"/>
      <c r="W22" s="592"/>
      <c r="X22" s="592"/>
      <c r="Y22" s="592"/>
      <c r="Z22" s="592"/>
      <c r="AA22" s="592"/>
      <c r="AB22" s="592"/>
      <c r="AC22" s="592"/>
      <c r="AD22" s="592"/>
      <c r="AE22" s="592"/>
      <c r="AF22" s="592"/>
      <c r="AG22" s="592"/>
      <c r="AH22" s="592"/>
      <c r="AI22" s="592"/>
      <c r="AJ22" s="592"/>
    </row>
    <row r="23" spans="1:36" ht="13.5" customHeight="1">
      <c r="A23" s="501"/>
      <c r="B23" s="501"/>
      <c r="C23" s="591"/>
      <c r="D23" s="591"/>
      <c r="E23" s="591"/>
      <c r="F23" s="591"/>
      <c r="G23" s="591"/>
      <c r="H23" s="591"/>
      <c r="I23" s="591"/>
      <c r="J23" s="591"/>
      <c r="K23" s="591"/>
      <c r="L23" s="591"/>
      <c r="M23" s="591"/>
      <c r="N23" s="592"/>
      <c r="O23" s="592"/>
      <c r="P23" s="592"/>
      <c r="Q23" s="592"/>
      <c r="R23" s="592"/>
      <c r="S23" s="592"/>
      <c r="T23" s="592"/>
      <c r="U23" s="592"/>
      <c r="V23" s="592"/>
      <c r="W23" s="592"/>
      <c r="X23" s="592"/>
      <c r="Y23" s="592"/>
      <c r="Z23" s="592"/>
      <c r="AA23" s="592"/>
      <c r="AB23" s="592"/>
      <c r="AC23" s="592"/>
      <c r="AD23" s="592"/>
      <c r="AE23" s="592"/>
      <c r="AF23" s="592"/>
      <c r="AG23" s="592"/>
      <c r="AH23" s="592"/>
      <c r="AI23" s="592"/>
      <c r="AJ23" s="592"/>
    </row>
    <row r="24" spans="1:36" ht="14.25" customHeight="1">
      <c r="A24" s="501"/>
      <c r="B24" s="501"/>
      <c r="C24" s="591" t="s">
        <v>290</v>
      </c>
      <c r="D24" s="591"/>
      <c r="E24" s="591"/>
      <c r="F24" s="591"/>
      <c r="G24" s="591"/>
      <c r="H24" s="591"/>
      <c r="I24" s="591"/>
      <c r="J24" s="591"/>
      <c r="K24" s="591"/>
      <c r="L24" s="591"/>
      <c r="M24" s="591"/>
      <c r="N24" s="593" t="s">
        <v>660</v>
      </c>
      <c r="O24" s="593"/>
      <c r="P24" s="592"/>
      <c r="Q24" s="592"/>
      <c r="R24" s="592"/>
      <c r="S24" s="592"/>
      <c r="T24" s="592"/>
      <c r="U24" s="592"/>
      <c r="V24" s="592"/>
      <c r="W24" s="592"/>
      <c r="X24" s="592"/>
      <c r="Y24" s="592"/>
      <c r="Z24" s="592"/>
      <c r="AA24" s="592"/>
      <c r="AB24" s="592"/>
      <c r="AC24" s="592"/>
      <c r="AD24" s="592"/>
      <c r="AE24" s="592"/>
      <c r="AF24" s="592"/>
      <c r="AG24" s="592"/>
      <c r="AH24" s="592"/>
      <c r="AI24" s="592"/>
      <c r="AJ24" s="592"/>
    </row>
    <row r="25" spans="1:36" ht="14.25" customHeight="1">
      <c r="A25" s="501"/>
      <c r="B25" s="501"/>
      <c r="C25" s="591"/>
      <c r="D25" s="591"/>
      <c r="E25" s="591"/>
      <c r="F25" s="591"/>
      <c r="G25" s="591"/>
      <c r="H25" s="591"/>
      <c r="I25" s="591"/>
      <c r="J25" s="591"/>
      <c r="K25" s="591"/>
      <c r="L25" s="591"/>
      <c r="M25" s="591"/>
      <c r="N25" s="592"/>
      <c r="O25" s="592"/>
      <c r="P25" s="592"/>
      <c r="Q25" s="592"/>
      <c r="R25" s="592"/>
      <c r="S25" s="592"/>
      <c r="T25" s="592"/>
      <c r="U25" s="592"/>
      <c r="V25" s="592"/>
      <c r="W25" s="592"/>
      <c r="X25" s="592"/>
      <c r="Y25" s="592"/>
      <c r="Z25" s="592"/>
      <c r="AA25" s="592"/>
      <c r="AB25" s="592"/>
      <c r="AC25" s="592"/>
      <c r="AD25" s="592"/>
      <c r="AE25" s="592"/>
      <c r="AF25" s="592"/>
      <c r="AG25" s="592"/>
      <c r="AH25" s="592"/>
      <c r="AI25" s="592"/>
      <c r="AJ25" s="592"/>
    </row>
    <row r="26" spans="1:36" ht="14.25" customHeight="1">
      <c r="A26" s="501"/>
      <c r="B26" s="501"/>
      <c r="C26" s="591"/>
      <c r="D26" s="591"/>
      <c r="E26" s="591"/>
      <c r="F26" s="591"/>
      <c r="G26" s="591"/>
      <c r="H26" s="591"/>
      <c r="I26" s="591"/>
      <c r="J26" s="591"/>
      <c r="K26" s="591"/>
      <c r="L26" s="591"/>
      <c r="M26" s="591"/>
      <c r="N26" s="592"/>
      <c r="O26" s="592"/>
      <c r="P26" s="592"/>
      <c r="Q26" s="592"/>
      <c r="R26" s="592"/>
      <c r="S26" s="592"/>
      <c r="T26" s="592"/>
      <c r="U26" s="592"/>
      <c r="V26" s="592"/>
      <c r="W26" s="592"/>
      <c r="X26" s="592"/>
      <c r="Y26" s="592"/>
      <c r="Z26" s="592"/>
      <c r="AA26" s="592"/>
      <c r="AB26" s="592"/>
      <c r="AC26" s="592"/>
      <c r="AD26" s="592"/>
      <c r="AE26" s="592"/>
      <c r="AF26" s="592"/>
      <c r="AG26" s="592"/>
      <c r="AH26" s="592"/>
      <c r="AI26" s="592"/>
      <c r="AJ26" s="592"/>
    </row>
    <row r="27" spans="1:36" ht="14.25" customHeight="1">
      <c r="A27" s="501"/>
      <c r="B27" s="501"/>
      <c r="C27" s="591"/>
      <c r="D27" s="591"/>
      <c r="E27" s="591"/>
      <c r="F27" s="591"/>
      <c r="G27" s="591"/>
      <c r="H27" s="591"/>
      <c r="I27" s="591"/>
      <c r="J27" s="591"/>
      <c r="K27" s="591"/>
      <c r="L27" s="591"/>
      <c r="M27" s="591"/>
      <c r="N27" s="592"/>
      <c r="O27" s="592"/>
      <c r="P27" s="592"/>
      <c r="Q27" s="592"/>
      <c r="R27" s="592"/>
      <c r="S27" s="592"/>
      <c r="T27" s="592"/>
      <c r="U27" s="592"/>
      <c r="V27" s="592"/>
      <c r="W27" s="592"/>
      <c r="X27" s="592"/>
      <c r="Y27" s="592"/>
      <c r="Z27" s="592"/>
      <c r="AA27" s="592"/>
      <c r="AB27" s="592"/>
      <c r="AC27" s="592"/>
      <c r="AD27" s="592"/>
      <c r="AE27" s="592"/>
      <c r="AF27" s="592"/>
      <c r="AG27" s="592"/>
      <c r="AH27" s="592"/>
      <c r="AI27" s="592"/>
      <c r="AJ27" s="592"/>
    </row>
    <row r="28" spans="1:36" ht="14.25" customHeight="1">
      <c r="A28" s="501"/>
      <c r="B28" s="501"/>
      <c r="C28" s="591"/>
      <c r="D28" s="591"/>
      <c r="E28" s="591"/>
      <c r="F28" s="591"/>
      <c r="G28" s="591"/>
      <c r="H28" s="591"/>
      <c r="I28" s="591"/>
      <c r="J28" s="591"/>
      <c r="K28" s="591"/>
      <c r="L28" s="591"/>
      <c r="M28" s="591"/>
      <c r="N28" s="592"/>
      <c r="O28" s="592"/>
      <c r="P28" s="592"/>
      <c r="Q28" s="592"/>
      <c r="R28" s="592"/>
      <c r="S28" s="592"/>
      <c r="T28" s="592"/>
      <c r="U28" s="592"/>
      <c r="V28" s="592"/>
      <c r="W28" s="592"/>
      <c r="X28" s="592"/>
      <c r="Y28" s="592"/>
      <c r="Z28" s="592"/>
      <c r="AA28" s="592"/>
      <c r="AB28" s="592"/>
      <c r="AC28" s="592"/>
      <c r="AD28" s="592"/>
      <c r="AE28" s="592"/>
      <c r="AF28" s="592"/>
      <c r="AG28" s="592"/>
      <c r="AH28" s="592"/>
      <c r="AI28" s="592"/>
      <c r="AJ28" s="592"/>
    </row>
    <row r="29" spans="1:36" ht="14.25" customHeight="1">
      <c r="A29" s="501"/>
      <c r="B29" s="501"/>
      <c r="C29" s="591" t="s">
        <v>291</v>
      </c>
      <c r="D29" s="591"/>
      <c r="E29" s="591"/>
      <c r="F29" s="591"/>
      <c r="G29" s="591"/>
      <c r="H29" s="591"/>
      <c r="I29" s="591"/>
      <c r="J29" s="591"/>
      <c r="K29" s="591"/>
      <c r="L29" s="591"/>
      <c r="M29" s="591"/>
      <c r="N29" s="593" t="s">
        <v>658</v>
      </c>
      <c r="O29" s="593"/>
      <c r="P29" s="592"/>
      <c r="Q29" s="592"/>
      <c r="R29" s="592"/>
      <c r="S29" s="592"/>
      <c r="T29" s="592"/>
      <c r="U29" s="592"/>
      <c r="V29" s="592"/>
      <c r="W29" s="592"/>
      <c r="X29" s="592"/>
      <c r="Y29" s="592"/>
      <c r="Z29" s="592"/>
      <c r="AA29" s="592"/>
      <c r="AB29" s="592"/>
      <c r="AC29" s="592"/>
      <c r="AD29" s="592"/>
      <c r="AE29" s="592"/>
      <c r="AF29" s="592"/>
      <c r="AG29" s="592"/>
      <c r="AH29" s="592"/>
      <c r="AI29" s="592"/>
      <c r="AJ29" s="592"/>
    </row>
    <row r="30" spans="1:36" ht="14.25" customHeight="1">
      <c r="A30" s="501"/>
      <c r="B30" s="501"/>
      <c r="C30" s="591"/>
      <c r="D30" s="591"/>
      <c r="E30" s="591"/>
      <c r="F30" s="591"/>
      <c r="G30" s="591"/>
      <c r="H30" s="591"/>
      <c r="I30" s="591"/>
      <c r="J30" s="591"/>
      <c r="K30" s="591"/>
      <c r="L30" s="591"/>
      <c r="M30" s="591"/>
      <c r="N30" s="592"/>
      <c r="O30" s="592"/>
      <c r="P30" s="592"/>
      <c r="Q30" s="592"/>
      <c r="R30" s="592"/>
      <c r="S30" s="592"/>
      <c r="T30" s="592"/>
      <c r="U30" s="592"/>
      <c r="V30" s="592"/>
      <c r="W30" s="592"/>
      <c r="X30" s="592"/>
      <c r="Y30" s="592"/>
      <c r="Z30" s="592"/>
      <c r="AA30" s="592"/>
      <c r="AB30" s="592"/>
      <c r="AC30" s="592"/>
      <c r="AD30" s="592"/>
      <c r="AE30" s="592"/>
      <c r="AF30" s="592"/>
      <c r="AG30" s="592"/>
      <c r="AH30" s="592"/>
      <c r="AI30" s="592"/>
      <c r="AJ30" s="592"/>
    </row>
    <row r="31" spans="1:36" ht="14.25" customHeight="1">
      <c r="A31" s="501"/>
      <c r="B31" s="501"/>
      <c r="C31" s="591"/>
      <c r="D31" s="591"/>
      <c r="E31" s="591"/>
      <c r="F31" s="591"/>
      <c r="G31" s="591"/>
      <c r="H31" s="591"/>
      <c r="I31" s="591"/>
      <c r="J31" s="591"/>
      <c r="K31" s="591"/>
      <c r="L31" s="591"/>
      <c r="M31" s="591"/>
      <c r="N31" s="592"/>
      <c r="O31" s="592"/>
      <c r="P31" s="592"/>
      <c r="Q31" s="592"/>
      <c r="R31" s="592"/>
      <c r="S31" s="592"/>
      <c r="T31" s="592"/>
      <c r="U31" s="592"/>
      <c r="V31" s="592"/>
      <c r="W31" s="592"/>
      <c r="X31" s="592"/>
      <c r="Y31" s="592"/>
      <c r="Z31" s="592"/>
      <c r="AA31" s="592"/>
      <c r="AB31" s="592"/>
      <c r="AC31" s="592"/>
      <c r="AD31" s="592"/>
      <c r="AE31" s="592"/>
      <c r="AF31" s="592"/>
      <c r="AG31" s="592"/>
      <c r="AH31" s="592"/>
      <c r="AI31" s="592"/>
      <c r="AJ31" s="592"/>
    </row>
    <row r="32" spans="1:36" ht="14.25" customHeight="1">
      <c r="A32" s="501"/>
      <c r="B32" s="501"/>
      <c r="C32" s="591"/>
      <c r="D32" s="591"/>
      <c r="E32" s="591"/>
      <c r="F32" s="591"/>
      <c r="G32" s="591"/>
      <c r="H32" s="591"/>
      <c r="I32" s="591"/>
      <c r="J32" s="591"/>
      <c r="K32" s="591"/>
      <c r="L32" s="591"/>
      <c r="M32" s="591"/>
      <c r="N32" s="592"/>
      <c r="O32" s="592"/>
      <c r="P32" s="592"/>
      <c r="Q32" s="592"/>
      <c r="R32" s="592"/>
      <c r="S32" s="592"/>
      <c r="T32" s="592"/>
      <c r="U32" s="592"/>
      <c r="V32" s="592"/>
      <c r="W32" s="592"/>
      <c r="X32" s="592"/>
      <c r="Y32" s="592"/>
      <c r="Z32" s="592"/>
      <c r="AA32" s="592"/>
      <c r="AB32" s="592"/>
      <c r="AC32" s="592"/>
      <c r="AD32" s="592"/>
      <c r="AE32" s="592"/>
      <c r="AF32" s="592"/>
      <c r="AG32" s="592"/>
      <c r="AH32" s="592"/>
      <c r="AI32" s="592"/>
      <c r="AJ32" s="592"/>
    </row>
    <row r="33" spans="1:36" ht="14.25" customHeight="1">
      <c r="A33" s="501"/>
      <c r="B33" s="501"/>
      <c r="C33" s="591"/>
      <c r="D33" s="591"/>
      <c r="E33" s="591"/>
      <c r="F33" s="591"/>
      <c r="G33" s="591"/>
      <c r="H33" s="591"/>
      <c r="I33" s="591"/>
      <c r="J33" s="591"/>
      <c r="K33" s="591"/>
      <c r="L33" s="591"/>
      <c r="M33" s="591"/>
      <c r="N33" s="592"/>
      <c r="O33" s="592"/>
      <c r="P33" s="592"/>
      <c r="Q33" s="592"/>
      <c r="R33" s="592"/>
      <c r="S33" s="592"/>
      <c r="T33" s="592"/>
      <c r="U33" s="592"/>
      <c r="V33" s="592"/>
      <c r="W33" s="592"/>
      <c r="X33" s="592"/>
      <c r="Y33" s="592"/>
      <c r="Z33" s="592"/>
      <c r="AA33" s="592"/>
      <c r="AB33" s="592"/>
      <c r="AC33" s="592"/>
      <c r="AD33" s="592"/>
      <c r="AE33" s="592"/>
      <c r="AF33" s="592"/>
      <c r="AG33" s="592"/>
      <c r="AH33" s="592"/>
      <c r="AI33" s="592"/>
      <c r="AJ33" s="592"/>
    </row>
    <row r="34" spans="1:36" ht="14.25" customHeight="1">
      <c r="A34" s="501"/>
      <c r="B34" s="501"/>
      <c r="C34" s="591"/>
      <c r="D34" s="591"/>
      <c r="E34" s="591"/>
      <c r="F34" s="591"/>
      <c r="G34" s="591"/>
      <c r="H34" s="591"/>
      <c r="I34" s="591"/>
      <c r="J34" s="591"/>
      <c r="K34" s="591"/>
      <c r="L34" s="591"/>
      <c r="M34" s="591"/>
      <c r="N34" s="592"/>
      <c r="O34" s="592"/>
      <c r="P34" s="592"/>
      <c r="Q34" s="592"/>
      <c r="R34" s="592"/>
      <c r="S34" s="592"/>
      <c r="T34" s="592"/>
      <c r="U34" s="592"/>
      <c r="V34" s="592"/>
      <c r="W34" s="592"/>
      <c r="X34" s="592"/>
      <c r="Y34" s="592"/>
      <c r="Z34" s="592"/>
      <c r="AA34" s="592"/>
      <c r="AB34" s="592"/>
      <c r="AC34" s="592"/>
      <c r="AD34" s="592"/>
      <c r="AE34" s="592"/>
      <c r="AF34" s="592"/>
      <c r="AG34" s="592"/>
      <c r="AH34" s="592"/>
      <c r="AI34" s="592"/>
      <c r="AJ34" s="592"/>
    </row>
    <row r="35" spans="1:36" ht="14.25" customHeight="1">
      <c r="A35" s="501"/>
      <c r="B35" s="501"/>
      <c r="C35" s="591"/>
      <c r="D35" s="591"/>
      <c r="E35" s="591"/>
      <c r="F35" s="591"/>
      <c r="G35" s="591"/>
      <c r="H35" s="591"/>
      <c r="I35" s="591"/>
      <c r="J35" s="591"/>
      <c r="K35" s="591"/>
      <c r="L35" s="591"/>
      <c r="M35" s="591"/>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row>
    <row r="36" spans="1:36" ht="14.25" customHeight="1">
      <c r="A36" s="501"/>
      <c r="B36" s="501"/>
      <c r="C36" s="591"/>
      <c r="D36" s="591"/>
      <c r="E36" s="591"/>
      <c r="F36" s="591"/>
      <c r="G36" s="591"/>
      <c r="H36" s="591"/>
      <c r="I36" s="591"/>
      <c r="J36" s="591"/>
      <c r="K36" s="591"/>
      <c r="L36" s="591"/>
      <c r="M36" s="591"/>
      <c r="N36" s="592"/>
      <c r="O36" s="592"/>
      <c r="P36" s="592"/>
      <c r="Q36" s="592"/>
      <c r="R36" s="592"/>
      <c r="S36" s="592"/>
      <c r="T36" s="592"/>
      <c r="U36" s="592"/>
      <c r="V36" s="592"/>
      <c r="W36" s="592"/>
      <c r="X36" s="592"/>
      <c r="Y36" s="592"/>
      <c r="Z36" s="592"/>
      <c r="AA36" s="592"/>
      <c r="AB36" s="592"/>
      <c r="AC36" s="592"/>
      <c r="AD36" s="592"/>
      <c r="AE36" s="592"/>
      <c r="AF36" s="592"/>
      <c r="AG36" s="592"/>
      <c r="AH36" s="592"/>
      <c r="AI36" s="592"/>
      <c r="AJ36" s="592"/>
    </row>
    <row r="37" spans="1:36" ht="14.25" customHeight="1">
      <c r="A37" s="501"/>
      <c r="B37" s="501"/>
      <c r="C37" s="591"/>
      <c r="D37" s="591"/>
      <c r="E37" s="591"/>
      <c r="F37" s="591"/>
      <c r="G37" s="591"/>
      <c r="H37" s="591"/>
      <c r="I37" s="591"/>
      <c r="J37" s="591"/>
      <c r="K37" s="591"/>
      <c r="L37" s="591"/>
      <c r="M37" s="591"/>
      <c r="N37" s="592"/>
      <c r="O37" s="592"/>
      <c r="P37" s="592"/>
      <c r="Q37" s="592"/>
      <c r="R37" s="592"/>
      <c r="S37" s="592"/>
      <c r="T37" s="592"/>
      <c r="U37" s="592"/>
      <c r="V37" s="592"/>
      <c r="W37" s="592"/>
      <c r="X37" s="592"/>
      <c r="Y37" s="592"/>
      <c r="Z37" s="592"/>
      <c r="AA37" s="592"/>
      <c r="AB37" s="592"/>
      <c r="AC37" s="592"/>
      <c r="AD37" s="592"/>
      <c r="AE37" s="592"/>
      <c r="AF37" s="592"/>
      <c r="AG37" s="592"/>
      <c r="AH37" s="592"/>
      <c r="AI37" s="592"/>
      <c r="AJ37" s="592"/>
    </row>
    <row r="38" spans="1:36" ht="14.25" customHeight="1">
      <c r="A38" s="501"/>
      <c r="B38" s="501"/>
      <c r="C38" s="591"/>
      <c r="D38" s="591"/>
      <c r="E38" s="591"/>
      <c r="F38" s="591"/>
      <c r="G38" s="591"/>
      <c r="H38" s="591"/>
      <c r="I38" s="591"/>
      <c r="J38" s="591"/>
      <c r="K38" s="591"/>
      <c r="L38" s="591"/>
      <c r="M38" s="591"/>
      <c r="N38" s="592"/>
      <c r="O38" s="592"/>
      <c r="P38" s="592"/>
      <c r="Q38" s="592"/>
      <c r="R38" s="592"/>
      <c r="S38" s="592"/>
      <c r="T38" s="592"/>
      <c r="U38" s="592"/>
      <c r="V38" s="592"/>
      <c r="W38" s="592"/>
      <c r="X38" s="592"/>
      <c r="Y38" s="592"/>
      <c r="Z38" s="592"/>
      <c r="AA38" s="592"/>
      <c r="AB38" s="592"/>
      <c r="AC38" s="592"/>
      <c r="AD38" s="592"/>
      <c r="AE38" s="592"/>
      <c r="AF38" s="592"/>
      <c r="AG38" s="592"/>
      <c r="AH38" s="592"/>
      <c r="AI38" s="592"/>
      <c r="AJ38" s="592"/>
    </row>
    <row r="39" spans="1:36" ht="13.5" customHeight="1">
      <c r="A39" s="501"/>
      <c r="B39" s="501"/>
      <c r="C39" s="591" t="s">
        <v>292</v>
      </c>
      <c r="D39" s="591"/>
      <c r="E39" s="591"/>
      <c r="F39" s="591"/>
      <c r="G39" s="591"/>
      <c r="H39" s="591"/>
      <c r="I39" s="591"/>
      <c r="J39" s="591"/>
      <c r="K39" s="591"/>
      <c r="L39" s="591"/>
      <c r="M39" s="591"/>
      <c r="N39" s="592" t="s">
        <v>294</v>
      </c>
      <c r="O39" s="592"/>
      <c r="P39" s="592"/>
      <c r="Q39" s="592"/>
      <c r="R39" s="592"/>
      <c r="S39" s="592"/>
      <c r="T39" s="592"/>
      <c r="U39" s="592"/>
      <c r="V39" s="592"/>
      <c r="W39" s="592"/>
      <c r="X39" s="592"/>
      <c r="Y39" s="592"/>
      <c r="Z39" s="592"/>
      <c r="AA39" s="592"/>
      <c r="AB39" s="592"/>
      <c r="AC39" s="592"/>
      <c r="AD39" s="592"/>
      <c r="AE39" s="592"/>
      <c r="AF39" s="592"/>
      <c r="AG39" s="592"/>
      <c r="AH39" s="592"/>
      <c r="AI39" s="592"/>
      <c r="AJ39" s="592"/>
    </row>
    <row r="40" spans="1:36" ht="13.5" customHeight="1">
      <c r="A40" s="501"/>
      <c r="B40" s="501"/>
      <c r="C40" s="591"/>
      <c r="D40" s="591"/>
      <c r="E40" s="591"/>
      <c r="F40" s="591"/>
      <c r="G40" s="591"/>
      <c r="H40" s="591"/>
      <c r="I40" s="591"/>
      <c r="J40" s="591"/>
      <c r="K40" s="591"/>
      <c r="L40" s="591"/>
      <c r="M40" s="591"/>
      <c r="N40" s="592"/>
      <c r="O40" s="592"/>
      <c r="P40" s="592"/>
      <c r="Q40" s="592"/>
      <c r="R40" s="592"/>
      <c r="S40" s="592"/>
      <c r="T40" s="592"/>
      <c r="U40" s="592"/>
      <c r="V40" s="592"/>
      <c r="W40" s="592"/>
      <c r="X40" s="592"/>
      <c r="Y40" s="592"/>
      <c r="Z40" s="592"/>
      <c r="AA40" s="592"/>
      <c r="AB40" s="592"/>
      <c r="AC40" s="592"/>
      <c r="AD40" s="592"/>
      <c r="AE40" s="592"/>
      <c r="AF40" s="592"/>
      <c r="AG40" s="592"/>
      <c r="AH40" s="592"/>
      <c r="AI40" s="592"/>
      <c r="AJ40" s="592"/>
    </row>
    <row r="41" spans="1:36" ht="13.5" customHeight="1">
      <c r="A41" s="70"/>
      <c r="B41" s="70"/>
      <c r="C41" s="85"/>
      <c r="D41" s="85"/>
      <c r="E41" s="85"/>
      <c r="F41" s="85"/>
      <c r="G41" s="85"/>
      <c r="H41" s="85"/>
      <c r="I41" s="85"/>
      <c r="J41" s="85"/>
      <c r="K41" s="85"/>
      <c r="L41" s="85"/>
      <c r="M41" s="85"/>
      <c r="N41" s="86"/>
      <c r="O41" s="86"/>
      <c r="P41" s="86"/>
      <c r="Q41" s="86"/>
      <c r="R41" s="86"/>
      <c r="S41" s="86"/>
      <c r="T41" s="86"/>
      <c r="U41" s="86"/>
      <c r="V41" s="86"/>
      <c r="W41" s="86"/>
      <c r="X41" s="86"/>
      <c r="Y41" s="86"/>
      <c r="Z41" s="86"/>
      <c r="AA41" s="86"/>
      <c r="AB41" s="86"/>
      <c r="AC41" s="86"/>
      <c r="AD41" s="86"/>
      <c r="AE41" s="86"/>
      <c r="AF41" s="86"/>
      <c r="AG41" s="86"/>
      <c r="AH41" s="86"/>
      <c r="AI41" s="86"/>
      <c r="AJ41" s="86"/>
    </row>
    <row r="42" spans="1:36" ht="15" customHeight="1">
      <c r="A42" s="72" t="s">
        <v>295</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5" customHeight="1">
      <c r="A43" s="72" t="s">
        <v>103</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5" customHeight="1">
      <c r="A44" s="74" t="s">
        <v>215</v>
      </c>
      <c r="B44" s="77" t="s">
        <v>299</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5" customHeight="1">
      <c r="A45" s="74" t="s">
        <v>216</v>
      </c>
      <c r="B45" s="77" t="s">
        <v>656</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5" customHeight="1">
      <c r="A46" s="74"/>
      <c r="B46" s="77" t="s">
        <v>657</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5" customHeight="1">
      <c r="A47" s="74" t="s">
        <v>217</v>
      </c>
      <c r="B47" s="77" t="s">
        <v>300</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row r="48" spans="1:36" ht="15" customHeight="1">
      <c r="A48" s="74"/>
      <c r="B48" s="77" t="s">
        <v>301</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row>
    <row r="49" spans="1:36" ht="15" customHeight="1">
      <c r="A49" s="74"/>
      <c r="B49" s="77" t="s">
        <v>302</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row>
    <row r="50" spans="1:36" ht="15" customHeight="1">
      <c r="A50" s="74" t="s">
        <v>218</v>
      </c>
      <c r="B50" s="77" t="s">
        <v>304</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row>
    <row r="51" spans="1:36" ht="15" customHeight="1">
      <c r="A51" s="74"/>
      <c r="B51" s="77" t="s">
        <v>305</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row>
    <row r="52" spans="1:36" ht="15" customHeight="1">
      <c r="A52" s="74"/>
      <c r="B52" s="77" t="s">
        <v>303</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row>
    <row r="53" spans="1:36" ht="15" customHeight="1">
      <c r="A53" s="74" t="s">
        <v>219</v>
      </c>
      <c r="B53" s="77" t="s">
        <v>306</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row>
    <row r="54" spans="1:36" ht="15" customHeight="1">
      <c r="A54" s="74"/>
      <c r="B54" s="77" t="s">
        <v>307</v>
      </c>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row>
    <row r="55" spans="1:36" ht="15" customHeight="1">
      <c r="A55" s="74" t="s">
        <v>220</v>
      </c>
      <c r="B55" s="77" t="s">
        <v>676</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row>
    <row r="56" spans="1:36" ht="15" customHeight="1">
      <c r="A56" s="74" t="s">
        <v>296</v>
      </c>
      <c r="B56" s="77" t="s">
        <v>298</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row>
    <row r="57" spans="1:36" ht="15" customHeight="1">
      <c r="A57" s="74" t="s">
        <v>297</v>
      </c>
      <c r="B57" s="77" t="s">
        <v>655</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row>
    <row r="58" spans="1:36" ht="15" customHeight="1">
      <c r="A58" s="72"/>
      <c r="B58" s="77" t="s">
        <v>308</v>
      </c>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row>
  </sheetData>
  <mergeCells count="30">
    <mergeCell ref="B7:E7"/>
    <mergeCell ref="F7:S7"/>
    <mergeCell ref="A3:AJ3"/>
    <mergeCell ref="A13:M14"/>
    <mergeCell ref="N13:AJ14"/>
    <mergeCell ref="B5:E5"/>
    <mergeCell ref="F5:S5"/>
    <mergeCell ref="B6:E6"/>
    <mergeCell ref="F6:S6"/>
    <mergeCell ref="A15:B21"/>
    <mergeCell ref="C15:M21"/>
    <mergeCell ref="N15:AJ21"/>
    <mergeCell ref="B8:E8"/>
    <mergeCell ref="F8:S8"/>
    <mergeCell ref="B9:E9"/>
    <mergeCell ref="F9:S9"/>
    <mergeCell ref="P11:U11"/>
    <mergeCell ref="V11:AJ11"/>
    <mergeCell ref="C39:M40"/>
    <mergeCell ref="N39:AJ40"/>
    <mergeCell ref="C22:M23"/>
    <mergeCell ref="N22:AJ23"/>
    <mergeCell ref="A24:B28"/>
    <mergeCell ref="C24:M28"/>
    <mergeCell ref="N24:AJ28"/>
    <mergeCell ref="A29:B38"/>
    <mergeCell ref="C29:M38"/>
    <mergeCell ref="N29:AJ38"/>
    <mergeCell ref="A39:B40"/>
    <mergeCell ref="A22:B23"/>
  </mergeCells>
  <phoneticPr fontId="5"/>
  <dataValidations count="1">
    <dataValidation type="list" allowBlank="1" showInputMessage="1" showErrorMessage="1" sqref="A15:B41" xr:uid="{00000000-0002-0000-0D00-000000000000}">
      <formula1>"○"</formula1>
    </dataValidation>
  </dataValidations>
  <printOptions horizontalCentered="1"/>
  <pageMargins left="0.59055118110236227" right="0.59055118110236227" top="0.59055118110236227" bottom="0.59055118110236227"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45"/>
  <sheetViews>
    <sheetView view="pageBreakPreview" zoomScaleNormal="100" zoomScaleSheetLayoutView="100" workbookViewId="0">
      <selection activeCell="K28" sqref="K28:AJ30"/>
    </sheetView>
  </sheetViews>
  <sheetFormatPr defaultRowHeight="13.5"/>
  <cols>
    <col min="1" max="1" width="3.125" style="69" customWidth="1"/>
    <col min="2" max="36" width="2.5" style="69" customWidth="1"/>
    <col min="37" max="256" width="9" style="69"/>
    <col min="257" max="257" width="3.125" style="69" customWidth="1"/>
    <col min="258" max="292" width="2.5" style="69" customWidth="1"/>
    <col min="293" max="512" width="9" style="69"/>
    <col min="513" max="513" width="3.125" style="69" customWidth="1"/>
    <col min="514" max="548" width="2.5" style="69" customWidth="1"/>
    <col min="549" max="768" width="9" style="69"/>
    <col min="769" max="769" width="3.125" style="69" customWidth="1"/>
    <col min="770" max="804" width="2.5" style="69" customWidth="1"/>
    <col min="805" max="1024" width="9" style="69"/>
    <col min="1025" max="1025" width="3.125" style="69" customWidth="1"/>
    <col min="1026" max="1060" width="2.5" style="69" customWidth="1"/>
    <col min="1061" max="1280" width="9" style="69"/>
    <col min="1281" max="1281" width="3.125" style="69" customWidth="1"/>
    <col min="1282" max="1316" width="2.5" style="69" customWidth="1"/>
    <col min="1317" max="1536" width="9" style="69"/>
    <col min="1537" max="1537" width="3.125" style="69" customWidth="1"/>
    <col min="1538" max="1572" width="2.5" style="69" customWidth="1"/>
    <col min="1573" max="1792" width="9" style="69"/>
    <col min="1793" max="1793" width="3.125" style="69" customWidth="1"/>
    <col min="1794" max="1828" width="2.5" style="69" customWidth="1"/>
    <col min="1829" max="2048" width="9" style="69"/>
    <col min="2049" max="2049" width="3.125" style="69" customWidth="1"/>
    <col min="2050" max="2084" width="2.5" style="69" customWidth="1"/>
    <col min="2085" max="2304" width="9" style="69"/>
    <col min="2305" max="2305" width="3.125" style="69" customWidth="1"/>
    <col min="2306" max="2340" width="2.5" style="69" customWidth="1"/>
    <col min="2341" max="2560" width="9" style="69"/>
    <col min="2561" max="2561" width="3.125" style="69" customWidth="1"/>
    <col min="2562" max="2596" width="2.5" style="69" customWidth="1"/>
    <col min="2597" max="2816" width="9" style="69"/>
    <col min="2817" max="2817" width="3.125" style="69" customWidth="1"/>
    <col min="2818" max="2852" width="2.5" style="69" customWidth="1"/>
    <col min="2853" max="3072" width="9" style="69"/>
    <col min="3073" max="3073" width="3.125" style="69" customWidth="1"/>
    <col min="3074" max="3108" width="2.5" style="69" customWidth="1"/>
    <col min="3109" max="3328" width="9" style="69"/>
    <col min="3329" max="3329" width="3.125" style="69" customWidth="1"/>
    <col min="3330" max="3364" width="2.5" style="69" customWidth="1"/>
    <col min="3365" max="3584" width="9" style="69"/>
    <col min="3585" max="3585" width="3.125" style="69" customWidth="1"/>
    <col min="3586" max="3620" width="2.5" style="69" customWidth="1"/>
    <col min="3621" max="3840" width="9" style="69"/>
    <col min="3841" max="3841" width="3.125" style="69" customWidth="1"/>
    <col min="3842" max="3876" width="2.5" style="69" customWidth="1"/>
    <col min="3877" max="4096" width="9" style="69"/>
    <col min="4097" max="4097" width="3.125" style="69" customWidth="1"/>
    <col min="4098" max="4132" width="2.5" style="69" customWidth="1"/>
    <col min="4133" max="4352" width="9" style="69"/>
    <col min="4353" max="4353" width="3.125" style="69" customWidth="1"/>
    <col min="4354" max="4388" width="2.5" style="69" customWidth="1"/>
    <col min="4389" max="4608" width="9" style="69"/>
    <col min="4609" max="4609" width="3.125" style="69" customWidth="1"/>
    <col min="4610" max="4644" width="2.5" style="69" customWidth="1"/>
    <col min="4645" max="4864" width="9" style="69"/>
    <col min="4865" max="4865" width="3.125" style="69" customWidth="1"/>
    <col min="4866" max="4900" width="2.5" style="69" customWidth="1"/>
    <col min="4901" max="5120" width="9" style="69"/>
    <col min="5121" max="5121" width="3.125" style="69" customWidth="1"/>
    <col min="5122" max="5156" width="2.5" style="69" customWidth="1"/>
    <col min="5157" max="5376" width="9" style="69"/>
    <col min="5377" max="5377" width="3.125" style="69" customWidth="1"/>
    <col min="5378" max="5412" width="2.5" style="69" customWidth="1"/>
    <col min="5413" max="5632" width="9" style="69"/>
    <col min="5633" max="5633" width="3.125" style="69" customWidth="1"/>
    <col min="5634" max="5668" width="2.5" style="69" customWidth="1"/>
    <col min="5669" max="5888" width="9" style="69"/>
    <col min="5889" max="5889" width="3.125" style="69" customWidth="1"/>
    <col min="5890" max="5924" width="2.5" style="69" customWidth="1"/>
    <col min="5925" max="6144" width="9" style="69"/>
    <col min="6145" max="6145" width="3.125" style="69" customWidth="1"/>
    <col min="6146" max="6180" width="2.5" style="69" customWidth="1"/>
    <col min="6181" max="6400" width="9" style="69"/>
    <col min="6401" max="6401" width="3.125" style="69" customWidth="1"/>
    <col min="6402" max="6436" width="2.5" style="69" customWidth="1"/>
    <col min="6437" max="6656" width="9" style="69"/>
    <col min="6657" max="6657" width="3.125" style="69" customWidth="1"/>
    <col min="6658" max="6692" width="2.5" style="69" customWidth="1"/>
    <col min="6693" max="6912" width="9" style="69"/>
    <col min="6913" max="6913" width="3.125" style="69" customWidth="1"/>
    <col min="6914" max="6948" width="2.5" style="69" customWidth="1"/>
    <col min="6949" max="7168" width="9" style="69"/>
    <col min="7169" max="7169" width="3.125" style="69" customWidth="1"/>
    <col min="7170" max="7204" width="2.5" style="69" customWidth="1"/>
    <col min="7205" max="7424" width="9" style="69"/>
    <col min="7425" max="7425" width="3.125" style="69" customWidth="1"/>
    <col min="7426" max="7460" width="2.5" style="69" customWidth="1"/>
    <col min="7461" max="7680" width="9" style="69"/>
    <col min="7681" max="7681" width="3.125" style="69" customWidth="1"/>
    <col min="7682" max="7716" width="2.5" style="69" customWidth="1"/>
    <col min="7717" max="7936" width="9" style="69"/>
    <col min="7937" max="7937" width="3.125" style="69" customWidth="1"/>
    <col min="7938" max="7972" width="2.5" style="69" customWidth="1"/>
    <col min="7973" max="8192" width="9" style="69"/>
    <col min="8193" max="8193" width="3.125" style="69" customWidth="1"/>
    <col min="8194" max="8228" width="2.5" style="69" customWidth="1"/>
    <col min="8229" max="8448" width="9" style="69"/>
    <col min="8449" max="8449" width="3.125" style="69" customWidth="1"/>
    <col min="8450" max="8484" width="2.5" style="69" customWidth="1"/>
    <col min="8485" max="8704" width="9" style="69"/>
    <col min="8705" max="8705" width="3.125" style="69" customWidth="1"/>
    <col min="8706" max="8740" width="2.5" style="69" customWidth="1"/>
    <col min="8741" max="8960" width="9" style="69"/>
    <col min="8961" max="8961" width="3.125" style="69" customWidth="1"/>
    <col min="8962" max="8996" width="2.5" style="69" customWidth="1"/>
    <col min="8997" max="9216" width="9" style="69"/>
    <col min="9217" max="9217" width="3.125" style="69" customWidth="1"/>
    <col min="9218" max="9252" width="2.5" style="69" customWidth="1"/>
    <col min="9253" max="9472" width="9" style="69"/>
    <col min="9473" max="9473" width="3.125" style="69" customWidth="1"/>
    <col min="9474" max="9508" width="2.5" style="69" customWidth="1"/>
    <col min="9509" max="9728" width="9" style="69"/>
    <col min="9729" max="9729" width="3.125" style="69" customWidth="1"/>
    <col min="9730" max="9764" width="2.5" style="69" customWidth="1"/>
    <col min="9765" max="9984" width="9" style="69"/>
    <col min="9985" max="9985" width="3.125" style="69" customWidth="1"/>
    <col min="9986" max="10020" width="2.5" style="69" customWidth="1"/>
    <col min="10021" max="10240" width="9" style="69"/>
    <col min="10241" max="10241" width="3.125" style="69" customWidth="1"/>
    <col min="10242" max="10276" width="2.5" style="69" customWidth="1"/>
    <col min="10277" max="10496" width="9" style="69"/>
    <col min="10497" max="10497" width="3.125" style="69" customWidth="1"/>
    <col min="10498" max="10532" width="2.5" style="69" customWidth="1"/>
    <col min="10533" max="10752" width="9" style="69"/>
    <col min="10753" max="10753" width="3.125" style="69" customWidth="1"/>
    <col min="10754" max="10788" width="2.5" style="69" customWidth="1"/>
    <col min="10789" max="11008" width="9" style="69"/>
    <col min="11009" max="11009" width="3.125" style="69" customWidth="1"/>
    <col min="11010" max="11044" width="2.5" style="69" customWidth="1"/>
    <col min="11045" max="11264" width="9" style="69"/>
    <col min="11265" max="11265" width="3.125" style="69" customWidth="1"/>
    <col min="11266" max="11300" width="2.5" style="69" customWidth="1"/>
    <col min="11301" max="11520" width="9" style="69"/>
    <col min="11521" max="11521" width="3.125" style="69" customWidth="1"/>
    <col min="11522" max="11556" width="2.5" style="69" customWidth="1"/>
    <col min="11557" max="11776" width="9" style="69"/>
    <col min="11777" max="11777" width="3.125" style="69" customWidth="1"/>
    <col min="11778" max="11812" width="2.5" style="69" customWidth="1"/>
    <col min="11813" max="12032" width="9" style="69"/>
    <col min="12033" max="12033" width="3.125" style="69" customWidth="1"/>
    <col min="12034" max="12068" width="2.5" style="69" customWidth="1"/>
    <col min="12069" max="12288" width="9" style="69"/>
    <col min="12289" max="12289" width="3.125" style="69" customWidth="1"/>
    <col min="12290" max="12324" width="2.5" style="69" customWidth="1"/>
    <col min="12325" max="12544" width="9" style="69"/>
    <col min="12545" max="12545" width="3.125" style="69" customWidth="1"/>
    <col min="12546" max="12580" width="2.5" style="69" customWidth="1"/>
    <col min="12581" max="12800" width="9" style="69"/>
    <col min="12801" max="12801" width="3.125" style="69" customWidth="1"/>
    <col min="12802" max="12836" width="2.5" style="69" customWidth="1"/>
    <col min="12837" max="13056" width="9" style="69"/>
    <col min="13057" max="13057" width="3.125" style="69" customWidth="1"/>
    <col min="13058" max="13092" width="2.5" style="69" customWidth="1"/>
    <col min="13093" max="13312" width="9" style="69"/>
    <col min="13313" max="13313" width="3.125" style="69" customWidth="1"/>
    <col min="13314" max="13348" width="2.5" style="69" customWidth="1"/>
    <col min="13349" max="13568" width="9" style="69"/>
    <col min="13569" max="13569" width="3.125" style="69" customWidth="1"/>
    <col min="13570" max="13604" width="2.5" style="69" customWidth="1"/>
    <col min="13605" max="13824" width="9" style="69"/>
    <col min="13825" max="13825" width="3.125" style="69" customWidth="1"/>
    <col min="13826" max="13860" width="2.5" style="69" customWidth="1"/>
    <col min="13861" max="14080" width="9" style="69"/>
    <col min="14081" max="14081" width="3.125" style="69" customWidth="1"/>
    <col min="14082" max="14116" width="2.5" style="69" customWidth="1"/>
    <col min="14117" max="14336" width="9" style="69"/>
    <col min="14337" max="14337" width="3.125" style="69" customWidth="1"/>
    <col min="14338" max="14372" width="2.5" style="69" customWidth="1"/>
    <col min="14373" max="14592" width="9" style="69"/>
    <col min="14593" max="14593" width="3.125" style="69" customWidth="1"/>
    <col min="14594" max="14628" width="2.5" style="69" customWidth="1"/>
    <col min="14629" max="14848" width="9" style="69"/>
    <col min="14849" max="14849" width="3.125" style="69" customWidth="1"/>
    <col min="14850" max="14884" width="2.5" style="69" customWidth="1"/>
    <col min="14885" max="15104" width="9" style="69"/>
    <col min="15105" max="15105" width="3.125" style="69" customWidth="1"/>
    <col min="15106" max="15140" width="2.5" style="69" customWidth="1"/>
    <col min="15141" max="15360" width="9" style="69"/>
    <col min="15361" max="15361" width="3.125" style="69" customWidth="1"/>
    <col min="15362" max="15396" width="2.5" style="69" customWidth="1"/>
    <col min="15397" max="15616" width="9" style="69"/>
    <col min="15617" max="15617" width="3.125" style="69" customWidth="1"/>
    <col min="15618" max="15652" width="2.5" style="69" customWidth="1"/>
    <col min="15653" max="15872" width="9" style="69"/>
    <col min="15873" max="15873" width="3.125" style="69" customWidth="1"/>
    <col min="15874" max="15908" width="2.5" style="69" customWidth="1"/>
    <col min="15909" max="16128" width="9" style="69"/>
    <col min="16129" max="16129" width="3.125" style="69" customWidth="1"/>
    <col min="16130" max="16164" width="2.5" style="69" customWidth="1"/>
    <col min="16165" max="16384" width="9" style="69"/>
  </cols>
  <sheetData>
    <row r="1" spans="1:36" ht="15" customHeight="1">
      <c r="A1" s="69" t="s">
        <v>583</v>
      </c>
    </row>
    <row r="2" spans="1:36" ht="7.5" customHeight="1"/>
    <row r="3" spans="1:36" ht="15" customHeight="1">
      <c r="A3" s="491" t="s">
        <v>582</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c r="AJ3" s="491"/>
    </row>
    <row r="4" spans="1:36" ht="15" customHeight="1">
      <c r="A4" s="491"/>
      <c r="B4" s="491"/>
      <c r="C4" s="491"/>
      <c r="D4" s="491"/>
      <c r="E4" s="491"/>
      <c r="F4" s="491"/>
      <c r="G4" s="491"/>
      <c r="H4" s="491"/>
      <c r="I4" s="491"/>
      <c r="J4" s="491"/>
      <c r="K4" s="491"/>
      <c r="L4" s="491"/>
      <c r="M4" s="491"/>
      <c r="N4" s="491"/>
      <c r="O4" s="491"/>
      <c r="P4" s="491"/>
      <c r="Q4" s="491"/>
      <c r="R4" s="491"/>
      <c r="S4" s="491"/>
      <c r="T4" s="491"/>
      <c r="U4" s="491"/>
      <c r="V4" s="491"/>
      <c r="W4" s="491"/>
      <c r="X4" s="491"/>
      <c r="Y4" s="491"/>
      <c r="Z4" s="491"/>
      <c r="AA4" s="491"/>
      <c r="AB4" s="491"/>
      <c r="AC4" s="491"/>
      <c r="AD4" s="491"/>
      <c r="AE4" s="491"/>
      <c r="AF4" s="491"/>
      <c r="AG4" s="491"/>
      <c r="AH4" s="491"/>
      <c r="AI4" s="491"/>
      <c r="AJ4" s="491"/>
    </row>
    <row r="5" spans="1:36" ht="7.5" customHeight="1"/>
    <row r="6" spans="1:36" ht="15" customHeight="1">
      <c r="B6" s="504" t="s">
        <v>83</v>
      </c>
      <c r="C6" s="504"/>
      <c r="D6" s="504"/>
      <c r="E6" s="504"/>
      <c r="F6" s="505">
        <f>別記様式第0号!G27</f>
        <v>0</v>
      </c>
      <c r="G6" s="505"/>
      <c r="H6" s="505"/>
      <c r="I6" s="505"/>
      <c r="J6" s="505"/>
      <c r="K6" s="505"/>
      <c r="L6" s="505"/>
      <c r="M6" s="505"/>
      <c r="N6" s="505"/>
      <c r="O6" s="505"/>
      <c r="P6" s="505"/>
      <c r="Q6" s="505"/>
      <c r="R6" s="505"/>
      <c r="S6" s="505"/>
      <c r="T6" s="505"/>
    </row>
    <row r="7" spans="1:36" ht="15" customHeight="1">
      <c r="B7" s="506" t="s">
        <v>84</v>
      </c>
      <c r="C7" s="506"/>
      <c r="D7" s="506"/>
      <c r="E7" s="506"/>
      <c r="F7" s="507">
        <f>別記様式第0号!G30</f>
        <v>0</v>
      </c>
      <c r="G7" s="507"/>
      <c r="H7" s="507"/>
      <c r="I7" s="507"/>
      <c r="J7" s="507"/>
      <c r="K7" s="507"/>
      <c r="L7" s="507"/>
      <c r="M7" s="507"/>
      <c r="N7" s="507"/>
      <c r="O7" s="507"/>
      <c r="P7" s="507"/>
      <c r="Q7" s="507"/>
      <c r="R7" s="507"/>
      <c r="S7" s="507"/>
      <c r="T7" s="507"/>
    </row>
    <row r="8" spans="1:36" ht="15" customHeight="1">
      <c r="B8" s="506" t="s">
        <v>85</v>
      </c>
      <c r="C8" s="506"/>
      <c r="D8" s="506"/>
      <c r="E8" s="506"/>
      <c r="F8" s="507">
        <f>別記様式第0号!G33</f>
        <v>0</v>
      </c>
      <c r="G8" s="507"/>
      <c r="H8" s="507"/>
      <c r="I8" s="507"/>
      <c r="J8" s="507"/>
      <c r="K8" s="507"/>
      <c r="L8" s="507"/>
      <c r="M8" s="507"/>
      <c r="N8" s="507"/>
      <c r="O8" s="507"/>
      <c r="P8" s="507"/>
      <c r="Q8" s="507"/>
      <c r="R8" s="507"/>
      <c r="S8" s="507"/>
      <c r="T8" s="507"/>
    </row>
    <row r="9" spans="1:36" ht="15" customHeight="1">
      <c r="B9" s="506" t="s">
        <v>86</v>
      </c>
      <c r="C9" s="506"/>
      <c r="D9" s="506"/>
      <c r="E9" s="506"/>
      <c r="F9" s="507">
        <f>別記様式第0号!G36</f>
        <v>0</v>
      </c>
      <c r="G9" s="507"/>
      <c r="H9" s="507"/>
      <c r="I9" s="507"/>
      <c r="J9" s="507"/>
      <c r="K9" s="507"/>
      <c r="L9" s="507"/>
      <c r="M9" s="507"/>
      <c r="N9" s="507"/>
      <c r="O9" s="507"/>
      <c r="P9" s="507"/>
      <c r="Q9" s="507"/>
      <c r="R9" s="507"/>
      <c r="S9" s="507"/>
      <c r="T9" s="507"/>
    </row>
    <row r="10" spans="1:36" ht="15" customHeight="1">
      <c r="B10" s="506" t="s">
        <v>87</v>
      </c>
      <c r="C10" s="506"/>
      <c r="D10" s="506"/>
      <c r="E10" s="506"/>
      <c r="F10" s="507">
        <f>別記様式第0号!G39</f>
        <v>0</v>
      </c>
      <c r="G10" s="507"/>
      <c r="H10" s="507"/>
      <c r="I10" s="507"/>
      <c r="J10" s="507"/>
      <c r="K10" s="507"/>
      <c r="L10" s="507"/>
      <c r="M10" s="507"/>
      <c r="N10" s="507"/>
      <c r="O10" s="507"/>
      <c r="P10" s="507"/>
      <c r="Q10" s="507"/>
      <c r="R10" s="507"/>
      <c r="S10" s="507"/>
      <c r="T10" s="507"/>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08" t="s">
        <v>88</v>
      </c>
      <c r="R12" s="508"/>
      <c r="S12" s="508"/>
      <c r="T12" s="508"/>
      <c r="U12" s="508"/>
      <c r="V12" s="508"/>
      <c r="W12" s="503">
        <f>別記様式第0号!H11</f>
        <v>0</v>
      </c>
      <c r="X12" s="503"/>
      <c r="Y12" s="503"/>
      <c r="Z12" s="503"/>
      <c r="AA12" s="503"/>
      <c r="AB12" s="503"/>
      <c r="AC12" s="503"/>
      <c r="AD12" s="503"/>
      <c r="AE12" s="503"/>
      <c r="AF12" s="503"/>
      <c r="AG12" s="503"/>
      <c r="AH12" s="503"/>
      <c r="AI12" s="503"/>
      <c r="AJ12" s="503"/>
    </row>
    <row r="13" spans="1:36" ht="7.5" customHeight="1"/>
    <row r="14" spans="1:36" ht="18.75" customHeight="1">
      <c r="A14" s="516" t="s">
        <v>584</v>
      </c>
      <c r="B14" s="516"/>
      <c r="C14" s="501" t="s">
        <v>585</v>
      </c>
      <c r="D14" s="501"/>
      <c r="E14" s="501"/>
      <c r="F14" s="501"/>
      <c r="G14" s="501"/>
      <c r="H14" s="501"/>
      <c r="I14" s="501"/>
      <c r="J14" s="501"/>
      <c r="K14" s="594" t="s">
        <v>586</v>
      </c>
      <c r="L14" s="595"/>
      <c r="M14" s="595"/>
      <c r="N14" s="595"/>
      <c r="O14" s="595"/>
      <c r="P14" s="595"/>
      <c r="Q14" s="595"/>
      <c r="R14" s="595"/>
      <c r="S14" s="595"/>
      <c r="T14" s="595"/>
      <c r="U14" s="595"/>
      <c r="V14" s="595"/>
      <c r="W14" s="595"/>
      <c r="X14" s="595"/>
      <c r="Y14" s="595"/>
      <c r="Z14" s="595"/>
      <c r="AA14" s="595"/>
      <c r="AB14" s="595"/>
      <c r="AC14" s="595"/>
      <c r="AD14" s="595"/>
      <c r="AE14" s="595"/>
      <c r="AF14" s="595"/>
      <c r="AG14" s="595"/>
      <c r="AH14" s="595"/>
      <c r="AI14" s="595"/>
      <c r="AJ14" s="596"/>
    </row>
    <row r="15" spans="1:36" ht="18.75" customHeight="1">
      <c r="A15" s="516"/>
      <c r="B15" s="516"/>
      <c r="C15" s="501" t="s">
        <v>149</v>
      </c>
      <c r="D15" s="501"/>
      <c r="E15" s="501"/>
      <c r="F15" s="501"/>
      <c r="G15" s="501"/>
      <c r="H15" s="501"/>
      <c r="I15" s="501"/>
      <c r="J15" s="501"/>
      <c r="K15" s="542" t="s">
        <v>686</v>
      </c>
      <c r="L15" s="543"/>
      <c r="M15" s="543"/>
      <c r="N15" s="543"/>
      <c r="O15" s="543"/>
      <c r="P15" s="543"/>
      <c r="Q15" s="543"/>
      <c r="R15" s="543"/>
      <c r="S15" s="543"/>
      <c r="T15" s="543"/>
      <c r="U15" s="543"/>
      <c r="V15" s="543"/>
      <c r="W15" s="543"/>
      <c r="X15" s="543"/>
      <c r="Y15" s="543"/>
      <c r="Z15" s="543"/>
      <c r="AA15" s="543"/>
      <c r="AB15" s="543"/>
      <c r="AC15" s="543"/>
      <c r="AD15" s="543"/>
      <c r="AE15" s="543"/>
      <c r="AF15" s="543"/>
      <c r="AG15" s="543"/>
      <c r="AH15" s="543"/>
      <c r="AI15" s="543"/>
      <c r="AJ15" s="543"/>
    </row>
    <row r="16" spans="1:36" ht="18.75" customHeight="1">
      <c r="A16" s="516"/>
      <c r="B16" s="516"/>
      <c r="C16" s="501"/>
      <c r="D16" s="501"/>
      <c r="E16" s="501"/>
      <c r="F16" s="501"/>
      <c r="G16" s="501"/>
      <c r="H16" s="501"/>
      <c r="I16" s="501"/>
      <c r="J16" s="501"/>
      <c r="K16" s="543"/>
      <c r="L16" s="543"/>
      <c r="M16" s="543"/>
      <c r="N16" s="543"/>
      <c r="O16" s="543"/>
      <c r="P16" s="543"/>
      <c r="Q16" s="543"/>
      <c r="R16" s="543"/>
      <c r="S16" s="543"/>
      <c r="T16" s="543"/>
      <c r="U16" s="543"/>
      <c r="V16" s="543"/>
      <c r="W16" s="543"/>
      <c r="X16" s="543"/>
      <c r="Y16" s="543"/>
      <c r="Z16" s="543"/>
      <c r="AA16" s="543"/>
      <c r="AB16" s="543"/>
      <c r="AC16" s="543"/>
      <c r="AD16" s="543"/>
      <c r="AE16" s="543"/>
      <c r="AF16" s="543"/>
      <c r="AG16" s="543"/>
      <c r="AH16" s="543"/>
      <c r="AI16" s="543"/>
      <c r="AJ16" s="543"/>
    </row>
    <row r="17" spans="1:36" ht="18.75" customHeight="1">
      <c r="A17" s="516"/>
      <c r="B17" s="516"/>
      <c r="C17" s="494" t="s">
        <v>587</v>
      </c>
      <c r="D17" s="501"/>
      <c r="E17" s="501"/>
      <c r="F17" s="501"/>
      <c r="G17" s="501"/>
      <c r="H17" s="501"/>
      <c r="I17" s="501"/>
      <c r="J17" s="501"/>
      <c r="K17" s="542" t="s">
        <v>588</v>
      </c>
      <c r="L17" s="542"/>
      <c r="M17" s="542"/>
      <c r="N17" s="542"/>
      <c r="O17" s="542"/>
      <c r="P17" s="542"/>
      <c r="Q17" s="542"/>
      <c r="R17" s="542"/>
      <c r="S17" s="542"/>
      <c r="T17" s="542"/>
      <c r="U17" s="542"/>
      <c r="V17" s="542"/>
      <c r="W17" s="542"/>
      <c r="X17" s="542"/>
      <c r="Y17" s="542"/>
      <c r="Z17" s="542"/>
      <c r="AA17" s="542"/>
      <c r="AB17" s="542"/>
      <c r="AC17" s="542"/>
      <c r="AD17" s="542"/>
      <c r="AE17" s="542"/>
      <c r="AF17" s="542"/>
      <c r="AG17" s="542"/>
      <c r="AH17" s="542"/>
      <c r="AI17" s="542"/>
      <c r="AJ17" s="542"/>
    </row>
    <row r="18" spans="1:36" ht="18.75" customHeight="1">
      <c r="A18" s="516"/>
      <c r="B18" s="516"/>
      <c r="C18" s="501"/>
      <c r="D18" s="501"/>
      <c r="E18" s="501"/>
      <c r="F18" s="501"/>
      <c r="G18" s="501"/>
      <c r="H18" s="501"/>
      <c r="I18" s="501"/>
      <c r="J18" s="501"/>
      <c r="K18" s="542"/>
      <c r="L18" s="542"/>
      <c r="M18" s="542"/>
      <c r="N18" s="542"/>
      <c r="O18" s="542"/>
      <c r="P18" s="542"/>
      <c r="Q18" s="542"/>
      <c r="R18" s="542"/>
      <c r="S18" s="542"/>
      <c r="T18" s="542"/>
      <c r="U18" s="542"/>
      <c r="V18" s="542"/>
      <c r="W18" s="542"/>
      <c r="X18" s="542"/>
      <c r="Y18" s="542"/>
      <c r="Z18" s="542"/>
      <c r="AA18" s="542"/>
      <c r="AB18" s="542"/>
      <c r="AC18" s="542"/>
      <c r="AD18" s="542"/>
      <c r="AE18" s="542"/>
      <c r="AF18" s="542"/>
      <c r="AG18" s="542"/>
      <c r="AH18" s="542"/>
      <c r="AI18" s="542"/>
      <c r="AJ18" s="542"/>
    </row>
    <row r="19" spans="1:36" ht="18.75" customHeight="1">
      <c r="A19" s="516"/>
      <c r="B19" s="516"/>
      <c r="C19" s="501"/>
      <c r="D19" s="501"/>
      <c r="E19" s="501"/>
      <c r="F19" s="501"/>
      <c r="G19" s="501"/>
      <c r="H19" s="501"/>
      <c r="I19" s="501"/>
      <c r="J19" s="501"/>
      <c r="K19" s="542"/>
      <c r="L19" s="542"/>
      <c r="M19" s="542"/>
      <c r="N19" s="542"/>
      <c r="O19" s="542"/>
      <c r="P19" s="542"/>
      <c r="Q19" s="542"/>
      <c r="R19" s="542"/>
      <c r="S19" s="542"/>
      <c r="T19" s="542"/>
      <c r="U19" s="542"/>
      <c r="V19" s="542"/>
      <c r="W19" s="542"/>
      <c r="X19" s="542"/>
      <c r="Y19" s="542"/>
      <c r="Z19" s="542"/>
      <c r="AA19" s="542"/>
      <c r="AB19" s="542"/>
      <c r="AC19" s="542"/>
      <c r="AD19" s="542"/>
      <c r="AE19" s="542"/>
      <c r="AF19" s="542"/>
      <c r="AG19" s="542"/>
      <c r="AH19" s="542"/>
      <c r="AI19" s="542"/>
      <c r="AJ19" s="542"/>
    </row>
    <row r="20" spans="1:36" ht="18.75" customHeight="1">
      <c r="A20" s="516"/>
      <c r="B20" s="516"/>
      <c r="C20" s="494" t="s">
        <v>589</v>
      </c>
      <c r="D20" s="501"/>
      <c r="E20" s="501"/>
      <c r="F20" s="501"/>
      <c r="G20" s="501"/>
      <c r="H20" s="501"/>
      <c r="I20" s="501"/>
      <c r="J20" s="501"/>
      <c r="K20" s="501" t="s">
        <v>590</v>
      </c>
      <c r="L20" s="501"/>
      <c r="M20" s="501"/>
      <c r="N20" s="501"/>
      <c r="O20" s="501"/>
      <c r="P20" s="501"/>
      <c r="Q20" s="501"/>
      <c r="R20" s="501"/>
      <c r="S20" s="501"/>
      <c r="T20" s="501"/>
      <c r="U20" s="501"/>
      <c r="V20" s="501"/>
      <c r="W20" s="501"/>
      <c r="X20" s="501"/>
      <c r="Y20" s="501"/>
      <c r="Z20" s="501"/>
      <c r="AA20" s="501"/>
      <c r="AB20" s="501"/>
      <c r="AC20" s="501"/>
      <c r="AD20" s="501"/>
      <c r="AE20" s="501"/>
      <c r="AF20" s="501"/>
      <c r="AG20" s="501"/>
      <c r="AH20" s="501"/>
      <c r="AI20" s="501"/>
      <c r="AJ20" s="501"/>
    </row>
    <row r="21" spans="1:36" ht="18.75" customHeight="1">
      <c r="A21" s="516"/>
      <c r="B21" s="516"/>
      <c r="C21" s="501"/>
      <c r="D21" s="501"/>
      <c r="E21" s="501"/>
      <c r="F21" s="501"/>
      <c r="G21" s="501"/>
      <c r="H21" s="501"/>
      <c r="I21" s="501"/>
      <c r="J21" s="501"/>
      <c r="K21" s="501"/>
      <c r="L21" s="501"/>
      <c r="M21" s="501"/>
      <c r="N21" s="501"/>
      <c r="O21" s="501"/>
      <c r="P21" s="501"/>
      <c r="Q21" s="501"/>
      <c r="R21" s="501"/>
      <c r="S21" s="501"/>
      <c r="T21" s="501"/>
      <c r="U21" s="501"/>
      <c r="V21" s="501"/>
      <c r="W21" s="501"/>
      <c r="X21" s="501"/>
      <c r="Y21" s="501"/>
      <c r="Z21" s="501"/>
      <c r="AA21" s="501"/>
      <c r="AB21" s="501"/>
      <c r="AC21" s="501"/>
      <c r="AD21" s="501"/>
      <c r="AE21" s="501"/>
      <c r="AF21" s="501"/>
      <c r="AG21" s="501"/>
      <c r="AH21" s="501"/>
      <c r="AI21" s="501"/>
      <c r="AJ21" s="501"/>
    </row>
    <row r="22" spans="1:36" ht="18.75" customHeight="1">
      <c r="A22" s="516"/>
      <c r="B22" s="516"/>
      <c r="C22" s="501"/>
      <c r="D22" s="501"/>
      <c r="E22" s="501"/>
      <c r="F22" s="501"/>
      <c r="G22" s="501"/>
      <c r="H22" s="501"/>
      <c r="I22" s="501"/>
      <c r="J22" s="501"/>
      <c r="K22" s="501"/>
      <c r="L22" s="501"/>
      <c r="M22" s="501"/>
      <c r="N22" s="501"/>
      <c r="O22" s="501"/>
      <c r="P22" s="501"/>
      <c r="Q22" s="501"/>
      <c r="R22" s="501"/>
      <c r="S22" s="501"/>
      <c r="T22" s="501"/>
      <c r="U22" s="501"/>
      <c r="V22" s="501"/>
      <c r="W22" s="501"/>
      <c r="X22" s="501"/>
      <c r="Y22" s="501"/>
      <c r="Z22" s="501"/>
      <c r="AA22" s="501"/>
      <c r="AB22" s="501"/>
      <c r="AC22" s="501"/>
      <c r="AD22" s="501"/>
      <c r="AE22" s="501"/>
      <c r="AF22" s="501"/>
      <c r="AG22" s="501"/>
      <c r="AH22" s="501"/>
      <c r="AI22" s="501"/>
      <c r="AJ22" s="501"/>
    </row>
    <row r="23" spans="1:36" ht="15" customHeight="1">
      <c r="A23" s="516"/>
      <c r="B23" s="516"/>
      <c r="C23" s="501" t="s">
        <v>154</v>
      </c>
      <c r="D23" s="501"/>
      <c r="E23" s="501"/>
      <c r="F23" s="501"/>
      <c r="G23" s="501"/>
      <c r="H23" s="501"/>
      <c r="I23" s="501"/>
      <c r="J23" s="501"/>
      <c r="K23" s="501" t="s">
        <v>155</v>
      </c>
      <c r="L23" s="501"/>
      <c r="M23" s="501"/>
      <c r="N23" s="501"/>
      <c r="O23" s="501"/>
      <c r="P23" s="501"/>
      <c r="Q23" s="501"/>
      <c r="R23" s="501"/>
      <c r="S23" s="501"/>
      <c r="T23" s="501"/>
      <c r="U23" s="501"/>
      <c r="V23" s="501"/>
      <c r="W23" s="501"/>
      <c r="X23" s="501"/>
      <c r="Y23" s="501"/>
      <c r="Z23" s="501"/>
      <c r="AA23" s="501"/>
      <c r="AB23" s="501"/>
      <c r="AC23" s="501"/>
      <c r="AD23" s="501"/>
      <c r="AE23" s="501"/>
      <c r="AF23" s="501"/>
      <c r="AG23" s="501"/>
      <c r="AH23" s="501"/>
      <c r="AI23" s="501"/>
      <c r="AJ23" s="501"/>
    </row>
    <row r="24" spans="1:36" ht="15" customHeight="1">
      <c r="A24" s="516"/>
      <c r="B24" s="516"/>
      <c r="C24" s="501"/>
      <c r="D24" s="501"/>
      <c r="E24" s="501"/>
      <c r="F24" s="501"/>
      <c r="G24" s="501"/>
      <c r="H24" s="501"/>
      <c r="I24" s="501"/>
      <c r="J24" s="501"/>
      <c r="K24" s="501"/>
      <c r="L24" s="501"/>
      <c r="M24" s="501"/>
      <c r="N24" s="501"/>
      <c r="O24" s="501"/>
      <c r="P24" s="501"/>
      <c r="Q24" s="501"/>
      <c r="R24" s="501"/>
      <c r="S24" s="501"/>
      <c r="T24" s="501"/>
      <c r="U24" s="501"/>
      <c r="V24" s="501"/>
      <c r="W24" s="501"/>
      <c r="X24" s="501"/>
      <c r="Y24" s="501"/>
      <c r="Z24" s="501"/>
      <c r="AA24" s="501"/>
      <c r="AB24" s="501"/>
      <c r="AC24" s="501"/>
      <c r="AD24" s="501"/>
      <c r="AE24" s="501"/>
      <c r="AF24" s="501"/>
      <c r="AG24" s="501"/>
      <c r="AH24" s="501"/>
      <c r="AI24" s="501"/>
      <c r="AJ24" s="501"/>
    </row>
    <row r="25" spans="1:36" ht="18.75" customHeight="1">
      <c r="A25" s="516"/>
      <c r="B25" s="516"/>
      <c r="C25" s="544" t="s">
        <v>591</v>
      </c>
      <c r="D25" s="545"/>
      <c r="E25" s="545"/>
      <c r="F25" s="545"/>
      <c r="G25" s="545"/>
      <c r="H25" s="545"/>
      <c r="I25" s="545"/>
      <c r="J25" s="546"/>
      <c r="K25" s="501" t="s">
        <v>687</v>
      </c>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01"/>
      <c r="AJ25" s="501"/>
    </row>
    <row r="26" spans="1:36" ht="18.75" customHeight="1">
      <c r="A26" s="516"/>
      <c r="B26" s="516"/>
      <c r="C26" s="547"/>
      <c r="D26" s="548"/>
      <c r="E26" s="548"/>
      <c r="F26" s="548"/>
      <c r="G26" s="548"/>
      <c r="H26" s="548"/>
      <c r="I26" s="548"/>
      <c r="J26" s="549"/>
      <c r="K26" s="501"/>
      <c r="L26" s="501"/>
      <c r="M26" s="501"/>
      <c r="N26" s="501"/>
      <c r="O26" s="501"/>
      <c r="P26" s="501"/>
      <c r="Q26" s="501"/>
      <c r="R26" s="501"/>
      <c r="S26" s="501"/>
      <c r="T26" s="501"/>
      <c r="U26" s="501"/>
      <c r="V26" s="501"/>
      <c r="W26" s="501"/>
      <c r="X26" s="501"/>
      <c r="Y26" s="501"/>
      <c r="Z26" s="501"/>
      <c r="AA26" s="501"/>
      <c r="AB26" s="501"/>
      <c r="AC26" s="501"/>
      <c r="AD26" s="501"/>
      <c r="AE26" s="501"/>
      <c r="AF26" s="501"/>
      <c r="AG26" s="501"/>
      <c r="AH26" s="501"/>
      <c r="AI26" s="501"/>
      <c r="AJ26" s="501"/>
    </row>
    <row r="27" spans="1:36" ht="18.75" customHeight="1">
      <c r="A27" s="516"/>
      <c r="B27" s="516"/>
      <c r="C27" s="550"/>
      <c r="D27" s="551"/>
      <c r="E27" s="551"/>
      <c r="F27" s="551"/>
      <c r="G27" s="551"/>
      <c r="H27" s="551"/>
      <c r="I27" s="551"/>
      <c r="J27" s="552"/>
      <c r="K27" s="501"/>
      <c r="L27" s="501"/>
      <c r="M27" s="501"/>
      <c r="N27" s="501"/>
      <c r="O27" s="501"/>
      <c r="P27" s="501"/>
      <c r="Q27" s="501"/>
      <c r="R27" s="501"/>
      <c r="S27" s="501"/>
      <c r="T27" s="501"/>
      <c r="U27" s="501"/>
      <c r="V27" s="501"/>
      <c r="W27" s="501"/>
      <c r="X27" s="501"/>
      <c r="Y27" s="501"/>
      <c r="Z27" s="501"/>
      <c r="AA27" s="501"/>
      <c r="AB27" s="501"/>
      <c r="AC27" s="501"/>
      <c r="AD27" s="501"/>
      <c r="AE27" s="501"/>
      <c r="AF27" s="501"/>
      <c r="AG27" s="501"/>
      <c r="AH27" s="501"/>
      <c r="AI27" s="501"/>
      <c r="AJ27" s="501"/>
    </row>
    <row r="28" spans="1:36" ht="18.75" customHeight="1">
      <c r="A28" s="516"/>
      <c r="B28" s="516"/>
      <c r="C28" s="494" t="s">
        <v>592</v>
      </c>
      <c r="D28" s="501"/>
      <c r="E28" s="501"/>
      <c r="F28" s="501"/>
      <c r="G28" s="501"/>
      <c r="H28" s="501"/>
      <c r="I28" s="501"/>
      <c r="J28" s="501"/>
      <c r="K28" s="501" t="s">
        <v>593</v>
      </c>
      <c r="L28" s="501"/>
      <c r="M28" s="501"/>
      <c r="N28" s="501"/>
      <c r="O28" s="501"/>
      <c r="P28" s="501"/>
      <c r="Q28" s="501"/>
      <c r="R28" s="501"/>
      <c r="S28" s="501"/>
      <c r="T28" s="501"/>
      <c r="U28" s="501"/>
      <c r="V28" s="501"/>
      <c r="W28" s="501"/>
      <c r="X28" s="501"/>
      <c r="Y28" s="501"/>
      <c r="Z28" s="501"/>
      <c r="AA28" s="501"/>
      <c r="AB28" s="501"/>
      <c r="AC28" s="501"/>
      <c r="AD28" s="501"/>
      <c r="AE28" s="501"/>
      <c r="AF28" s="501"/>
      <c r="AG28" s="501"/>
      <c r="AH28" s="501"/>
      <c r="AI28" s="501"/>
      <c r="AJ28" s="501"/>
    </row>
    <row r="29" spans="1:36" ht="18.75" customHeight="1">
      <c r="A29" s="516"/>
      <c r="B29" s="516"/>
      <c r="C29" s="501"/>
      <c r="D29" s="501"/>
      <c r="E29" s="501"/>
      <c r="F29" s="501"/>
      <c r="G29" s="501"/>
      <c r="H29" s="501"/>
      <c r="I29" s="501"/>
      <c r="J29" s="501"/>
      <c r="K29" s="501"/>
      <c r="L29" s="501"/>
      <c r="M29" s="501"/>
      <c r="N29" s="501"/>
      <c r="O29" s="501"/>
      <c r="P29" s="501"/>
      <c r="Q29" s="501"/>
      <c r="R29" s="501"/>
      <c r="S29" s="501"/>
      <c r="T29" s="501"/>
      <c r="U29" s="501"/>
      <c r="V29" s="501"/>
      <c r="W29" s="501"/>
      <c r="X29" s="501"/>
      <c r="Y29" s="501"/>
      <c r="Z29" s="501"/>
      <c r="AA29" s="501"/>
      <c r="AB29" s="501"/>
      <c r="AC29" s="501"/>
      <c r="AD29" s="501"/>
      <c r="AE29" s="501"/>
      <c r="AF29" s="501"/>
      <c r="AG29" s="501"/>
      <c r="AH29" s="501"/>
      <c r="AI29" s="501"/>
      <c r="AJ29" s="501"/>
    </row>
    <row r="30" spans="1:36" ht="18.75" customHeight="1">
      <c r="A30" s="516"/>
      <c r="B30" s="516"/>
      <c r="C30" s="501"/>
      <c r="D30" s="501"/>
      <c r="E30" s="501"/>
      <c r="F30" s="501"/>
      <c r="G30" s="501"/>
      <c r="H30" s="501"/>
      <c r="I30" s="501"/>
      <c r="J30" s="501"/>
      <c r="K30" s="501"/>
      <c r="L30" s="501"/>
      <c r="M30" s="501"/>
      <c r="N30" s="501"/>
      <c r="O30" s="501"/>
      <c r="P30" s="501"/>
      <c r="Q30" s="501"/>
      <c r="R30" s="501"/>
      <c r="S30" s="501"/>
      <c r="T30" s="501"/>
      <c r="U30" s="501"/>
      <c r="V30" s="501"/>
      <c r="W30" s="501"/>
      <c r="X30" s="501"/>
      <c r="Y30" s="501"/>
      <c r="Z30" s="501"/>
      <c r="AA30" s="501"/>
      <c r="AB30" s="501"/>
      <c r="AC30" s="501"/>
      <c r="AD30" s="501"/>
      <c r="AE30" s="501"/>
      <c r="AF30" s="501"/>
      <c r="AG30" s="501"/>
      <c r="AH30" s="501"/>
      <c r="AI30" s="501"/>
      <c r="AJ30" s="501"/>
    </row>
    <row r="31" spans="1:36" ht="15" customHeight="1">
      <c r="A31" s="89"/>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row>
    <row r="32" spans="1:36" ht="16.5" customHeight="1">
      <c r="A32" s="72" t="s">
        <v>103</v>
      </c>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row>
    <row r="33" spans="1:36" ht="16.5" customHeight="1">
      <c r="A33" s="74" t="s">
        <v>158</v>
      </c>
      <c r="B33" s="77" t="s">
        <v>662</v>
      </c>
      <c r="C33" s="77"/>
      <c r="D33" s="77"/>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4"/>
      <c r="B34" s="77" t="s">
        <v>663</v>
      </c>
      <c r="C34" s="77"/>
      <c r="D34" s="77"/>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5"/>
      <c r="B35" s="77"/>
      <c r="C35" s="77"/>
      <c r="D35" s="77"/>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4" t="s">
        <v>159</v>
      </c>
      <c r="B36" s="77" t="s">
        <v>677</v>
      </c>
      <c r="C36" s="77"/>
      <c r="D36" s="77"/>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5"/>
      <c r="B37" s="107" t="s">
        <v>594</v>
      </c>
      <c r="C37" s="77"/>
      <c r="D37" s="77"/>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5"/>
      <c r="B38" s="77"/>
      <c r="C38" s="77"/>
      <c r="D38" s="77"/>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4" t="s">
        <v>160</v>
      </c>
      <c r="B39" s="77" t="s">
        <v>678</v>
      </c>
      <c r="C39" s="77"/>
      <c r="D39" s="77"/>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5"/>
      <c r="B40" s="77" t="s">
        <v>605</v>
      </c>
      <c r="C40" s="77"/>
      <c r="D40" s="77"/>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5"/>
      <c r="B41" s="107"/>
      <c r="C41" s="77"/>
      <c r="D41" s="77"/>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4" t="s">
        <v>163</v>
      </c>
      <c r="B42" s="77" t="s">
        <v>595</v>
      </c>
      <c r="C42" s="77"/>
      <c r="D42" s="77"/>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5"/>
      <c r="B43" s="77"/>
      <c r="C43" s="77"/>
      <c r="D43" s="77"/>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8.75" customHeight="1">
      <c r="A44" s="74" t="s">
        <v>164</v>
      </c>
      <c r="B44" s="77" t="s">
        <v>666</v>
      </c>
      <c r="C44" s="77"/>
      <c r="D44" s="77"/>
    </row>
    <row r="45" spans="1:36" ht="18.75" customHeight="1">
      <c r="B45" s="77" t="s">
        <v>661</v>
      </c>
      <c r="C45" s="77"/>
      <c r="D45" s="77"/>
    </row>
  </sheetData>
  <mergeCells count="29">
    <mergeCell ref="A3:AJ3"/>
    <mergeCell ref="A4:AJ4"/>
    <mergeCell ref="B6:E6"/>
    <mergeCell ref="F6:T6"/>
    <mergeCell ref="B7:E7"/>
    <mergeCell ref="F7:T7"/>
    <mergeCell ref="C28:J30"/>
    <mergeCell ref="B8:E8"/>
    <mergeCell ref="F8:T8"/>
    <mergeCell ref="B9:E9"/>
    <mergeCell ref="F9:T9"/>
    <mergeCell ref="B10:E10"/>
    <mergeCell ref="F10:T10"/>
    <mergeCell ref="K28:AJ30"/>
    <mergeCell ref="Q12:V12"/>
    <mergeCell ref="W12:AJ12"/>
    <mergeCell ref="A14:B30"/>
    <mergeCell ref="C14:J14"/>
    <mergeCell ref="K14:AJ14"/>
    <mergeCell ref="C15:J16"/>
    <mergeCell ref="K15:AJ16"/>
    <mergeCell ref="C17:J19"/>
    <mergeCell ref="C25:J27"/>
    <mergeCell ref="K25:AJ27"/>
    <mergeCell ref="K17:AJ19"/>
    <mergeCell ref="C20:J22"/>
    <mergeCell ref="K20:AJ22"/>
    <mergeCell ref="C23:J24"/>
    <mergeCell ref="K23:AJ24"/>
  </mergeCells>
  <phoneticPr fontId="5"/>
  <printOptions horizontalCentered="1"/>
  <pageMargins left="0.59055118110236227" right="0.39370078740157483"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別記様式第0号</vt:lpstr>
      <vt:lpstr>（様式第1号）自己採点表及び評価点算定一覧表</vt:lpstr>
      <vt:lpstr>様式第2号</vt:lpstr>
      <vt:lpstr>様式第3号</vt:lpstr>
      <vt:lpstr>様式第4号</vt:lpstr>
      <vt:lpstr>様式第6号</vt:lpstr>
      <vt:lpstr>様式第7号</vt:lpstr>
      <vt:lpstr>様式第9号</vt:lpstr>
      <vt:lpstr>様式第9号（橋梁上部工事）</vt:lpstr>
      <vt:lpstr>様式第14号</vt:lpstr>
      <vt:lpstr>様式第15号</vt:lpstr>
      <vt:lpstr>様式第16-1号</vt:lpstr>
      <vt:lpstr>様式第17号</vt:lpstr>
      <vt:lpstr>様式第18号</vt:lpstr>
      <vt:lpstr>様式第20号</vt:lpstr>
      <vt:lpstr>'（様式第1号）自己採点表及び評価点算定一覧表'!Print_Area</vt:lpstr>
      <vt:lpstr>別記様式第0号!Print_Area</vt:lpstr>
      <vt:lpstr>様式第14号!Print_Area</vt:lpstr>
      <vt:lpstr>様式第15号!Print_Area</vt:lpstr>
      <vt:lpstr>'様式第16-1号'!Print_Area</vt:lpstr>
      <vt:lpstr>様式第17号!Print_Area</vt:lpstr>
      <vt:lpstr>様式第18号!Print_Area</vt:lpstr>
      <vt:lpstr>様式第20号!Print_Area</vt:lpstr>
      <vt:lpstr>様式第2号!Print_Area</vt:lpstr>
      <vt:lpstr>様式第3号!Print_Area</vt:lpstr>
      <vt:lpstr>様式第4号!Print_Area</vt:lpstr>
      <vt:lpstr>様式第6号!Print_Area</vt:lpstr>
      <vt:lpstr>様式第7号!Print_Area</vt:lpstr>
      <vt:lpstr>様式第9号!Print_Area</vt:lpstr>
      <vt:lpstr>'様式第9号（橋梁上部工事）'!Print_Area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2026-09-24T04:59:42Z</dcterms:modified>
</cp:coreProperties>
</file>