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C:\Users\a130019000\Desktop\指名審査会資料\第２北部幹線第１工区連絡線製作接合工事\"/>
    </mc:Choice>
  </mc:AlternateContent>
  <xr:revisionPtr revIDLastSave="0" documentId="13_ncr:1_{A29490AB-F88F-4DEE-8663-CB518574725D}" xr6:coauthVersionLast="47" xr6:coauthVersionMax="47" xr10:uidLastSave="{00000000-0000-0000-0000-000000000000}"/>
  <bookViews>
    <workbookView xWindow="11820" yWindow="3000" windowWidth="13530" windowHeight="11295" tabRatio="817" xr2:uid="{00000000-000D-0000-FFFF-FFFF00000000}"/>
  </bookViews>
  <sheets>
    <sheet name="表紙" sheetId="6" r:id="rId1"/>
    <sheet name="加算点算出チェックリスト" sheetId="7" r:id="rId2"/>
    <sheet name="加算点申告表 【管製作接合型】" sheetId="17" r:id="rId3"/>
  </sheets>
  <definedNames>
    <definedName name="_xlnm.Print_Area" localSheetId="1">加算点算出チェックリスト!$B$1:$F$96</definedName>
    <definedName name="_xlnm.Print_Area" localSheetId="2">'加算点申告表 【管製作接合型】'!$A$1:$P$38</definedName>
    <definedName name="_xlnm.Print_Area" localSheetId="0">表紙!$A$1:$G$37</definedName>
    <definedName name="_xlnm.Print_Titles" localSheetId="1">加算点算出チェックリスト!$1:$6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5" i="17" l="1"/>
  <c r="K36" i="17"/>
  <c r="K34" i="17"/>
  <c r="K29" i="17"/>
  <c r="O34" i="17" l="1"/>
  <c r="B30" i="6" l="1"/>
  <c r="A30" i="6" s="1"/>
  <c r="A29" i="6"/>
  <c r="A28" i="6"/>
  <c r="K28" i="17" l="1"/>
  <c r="O16" i="17" l="1"/>
  <c r="L6" i="17" l="1"/>
  <c r="O33" i="17" l="1"/>
  <c r="O32" i="17"/>
  <c r="O31" i="17"/>
  <c r="K30" i="17"/>
  <c r="O28" i="17" s="1"/>
  <c r="K23" i="17"/>
  <c r="K22" i="17"/>
  <c r="O21" i="17"/>
  <c r="O17" i="17"/>
  <c r="O15" i="17"/>
  <c r="O14" i="17"/>
  <c r="L8" i="17"/>
  <c r="L7" i="17"/>
  <c r="C4" i="7"/>
  <c r="C3" i="7"/>
  <c r="C2" i="7"/>
  <c r="O18" i="17" l="1"/>
  <c r="O37" i="17"/>
  <c r="O22" i="17"/>
  <c r="O24" i="17" s="1"/>
  <c r="O38" i="17" l="1"/>
</calcChain>
</file>

<file path=xl/sharedStrings.xml><?xml version="1.0" encoding="utf-8"?>
<sst xmlns="http://schemas.openxmlformats.org/spreadsheetml/2006/main" count="270" uniqueCount="228">
  <si>
    <t>入札参加申込書兼技術資料</t>
    <rPh sb="0" eb="2">
      <t>ニュウサツ</t>
    </rPh>
    <rPh sb="2" eb="4">
      <t>サンカ</t>
    </rPh>
    <rPh sb="4" eb="7">
      <t>モウシコミショ</t>
    </rPh>
    <rPh sb="7" eb="8">
      <t>ケン</t>
    </rPh>
    <rPh sb="8" eb="10">
      <t>ギジュツ</t>
    </rPh>
    <rPh sb="10" eb="12">
      <t>シリョウ</t>
    </rPh>
    <phoneticPr fontId="2"/>
  </si>
  <si>
    <t xml:space="preserve">令和　　年　　月　　日 </t>
    <rPh sb="0" eb="2">
      <t>レイワ</t>
    </rPh>
    <phoneticPr fontId="2"/>
  </si>
  <si>
    <t>住所</t>
    <phoneticPr fontId="2"/>
  </si>
  <si>
    <t>商号又は名称</t>
    <phoneticPr fontId="2"/>
  </si>
  <si>
    <t>株式会社○○</t>
    <rPh sb="0" eb="2">
      <t>カブシキ</t>
    </rPh>
    <rPh sb="2" eb="4">
      <t>カイシャ</t>
    </rPh>
    <phoneticPr fontId="2"/>
  </si>
  <si>
    <t>代表者氏名</t>
    <phoneticPr fontId="2"/>
  </si>
  <si>
    <t xml:space="preserve">　下記の案件に関する入札参加について、技術資料を添えて申込みます。
　なお、申込者は、入札参加資格を満たしている者であることを誓約し、技術資料の内容について事実と相違ないことを誓約します。
</t>
    <phoneticPr fontId="2"/>
  </si>
  <si>
    <t>記</t>
    <rPh sb="0" eb="1">
      <t>キ</t>
    </rPh>
    <phoneticPr fontId="2"/>
  </si>
  <si>
    <t>１　公告年月日</t>
    <rPh sb="2" eb="4">
      <t>コウコク</t>
    </rPh>
    <rPh sb="4" eb="7">
      <t>ネンガッピ</t>
    </rPh>
    <phoneticPr fontId="2"/>
  </si>
  <si>
    <t>２　工事名</t>
    <rPh sb="2" eb="5">
      <t>コウジメイ</t>
    </rPh>
    <phoneticPr fontId="2"/>
  </si>
  <si>
    <t>３　路線等の名称</t>
    <rPh sb="2" eb="4">
      <t>ロセン</t>
    </rPh>
    <rPh sb="4" eb="5">
      <t>ナド</t>
    </rPh>
    <rPh sb="6" eb="8">
      <t>メイショウ</t>
    </rPh>
    <phoneticPr fontId="2"/>
  </si>
  <si>
    <t>４　工事場所</t>
    <rPh sb="2" eb="4">
      <t>コウジ</t>
    </rPh>
    <rPh sb="4" eb="6">
      <t>バショ</t>
    </rPh>
    <phoneticPr fontId="2"/>
  </si>
  <si>
    <t>５　資料内容</t>
    <rPh sb="2" eb="4">
      <t>シリョウ</t>
    </rPh>
    <rPh sb="4" eb="6">
      <t>ナイヨウ</t>
    </rPh>
    <phoneticPr fontId="2"/>
  </si>
  <si>
    <t>加算点算出チェックリスト</t>
    <phoneticPr fontId="2"/>
  </si>
  <si>
    <t>技術資料(加算点申告表)</t>
    <phoneticPr fontId="2"/>
  </si>
  <si>
    <t>技術資料（技術提案書）　</t>
    <rPh sb="0" eb="2">
      <t>ギジュツ</t>
    </rPh>
    <rPh sb="2" eb="4">
      <t>シリョウ</t>
    </rPh>
    <rPh sb="5" eb="7">
      <t>ギジュツ</t>
    </rPh>
    <rPh sb="7" eb="9">
      <t>テイアン</t>
    </rPh>
    <rPh sb="9" eb="10">
      <t>ショ</t>
    </rPh>
    <phoneticPr fontId="2"/>
  </si>
  <si>
    <t>※標準型又は簡易型の場合</t>
    <phoneticPr fontId="2"/>
  </si>
  <si>
    <t>記載責任者（記載内容について答えられる方）</t>
    <phoneticPr fontId="2"/>
  </si>
  <si>
    <t>　１　氏　　名</t>
    <rPh sb="3" eb="4">
      <t>シ</t>
    </rPh>
    <rPh sb="6" eb="7">
      <t>メイ</t>
    </rPh>
    <phoneticPr fontId="2"/>
  </si>
  <si>
    <t>　２　部課名</t>
    <rPh sb="3" eb="5">
      <t>ブカ</t>
    </rPh>
    <rPh sb="5" eb="6">
      <t>メイ</t>
    </rPh>
    <phoneticPr fontId="2"/>
  </si>
  <si>
    <t>　３　電話番号</t>
    <rPh sb="3" eb="5">
      <t>デンワ</t>
    </rPh>
    <rPh sb="5" eb="7">
      <t>バンゴウ</t>
    </rPh>
    <phoneticPr fontId="2"/>
  </si>
  <si>
    <t>加算点算出チェックリスト【入札参加者用】</t>
    <rPh sb="0" eb="2">
      <t>カサン</t>
    </rPh>
    <rPh sb="2" eb="3">
      <t>テン</t>
    </rPh>
    <rPh sb="3" eb="5">
      <t>サンシュツ</t>
    </rPh>
    <rPh sb="13" eb="15">
      <t>ニュウサツ</t>
    </rPh>
    <rPh sb="15" eb="18">
      <t>サンカシャ</t>
    </rPh>
    <rPh sb="18" eb="19">
      <t>ヨウ</t>
    </rPh>
    <phoneticPr fontId="11"/>
  </si>
  <si>
    <t>申込者：</t>
    <rPh sb="0" eb="1">
      <t>モウ</t>
    </rPh>
    <rPh sb="1" eb="2">
      <t>コ</t>
    </rPh>
    <rPh sb="2" eb="3">
      <t>シャ</t>
    </rPh>
    <phoneticPr fontId="11"/>
  </si>
  <si>
    <t>工事名：</t>
    <phoneticPr fontId="11"/>
  </si>
  <si>
    <t>路線名：</t>
    <phoneticPr fontId="11"/>
  </si>
  <si>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11"/>
  </si>
  <si>
    <t>評 価 項 目</t>
    <rPh sb="0" eb="1">
      <t>ヒョウ</t>
    </rPh>
    <rPh sb="2" eb="3">
      <t>アタイ</t>
    </rPh>
    <rPh sb="4" eb="5">
      <t>コウ</t>
    </rPh>
    <rPh sb="6" eb="7">
      <t>メ</t>
    </rPh>
    <phoneticPr fontId="11"/>
  </si>
  <si>
    <t>チェック欄</t>
    <rPh sb="4" eb="5">
      <t>ラン</t>
    </rPh>
    <phoneticPr fontId="11"/>
  </si>
  <si>
    <t>確　認　項　目</t>
    <rPh sb="0" eb="1">
      <t>アキラ</t>
    </rPh>
    <rPh sb="2" eb="3">
      <t>シノブ</t>
    </rPh>
    <rPh sb="4" eb="5">
      <t>コウ</t>
    </rPh>
    <rPh sb="6" eb="7">
      <t>メ</t>
    </rPh>
    <phoneticPr fontId="11"/>
  </si>
  <si>
    <t>企業の技術力</t>
    <rPh sb="0" eb="2">
      <t>キギョウ</t>
    </rPh>
    <rPh sb="3" eb="6">
      <t>ギジュツリョク</t>
    </rPh>
    <phoneticPr fontId="11"/>
  </si>
  <si>
    <t>施工実績</t>
    <rPh sb="0" eb="2">
      <t>セコウ</t>
    </rPh>
    <rPh sb="2" eb="4">
      <t>ジッセキ</t>
    </rPh>
    <phoneticPr fontId="11"/>
  </si>
  <si>
    <t>ア　対象工事の施工実績は国、地方公共団体及び特殊法人等が発注した公共工事であるか？</t>
    <rPh sb="2" eb="4">
      <t>タイショウ</t>
    </rPh>
    <rPh sb="4" eb="6">
      <t>コウジ</t>
    </rPh>
    <rPh sb="7" eb="9">
      <t>セコウ</t>
    </rPh>
    <rPh sb="9" eb="11">
      <t>ジッセキ</t>
    </rPh>
    <rPh sb="12" eb="13">
      <t>クニ</t>
    </rPh>
    <rPh sb="14" eb="16">
      <t>チホウ</t>
    </rPh>
    <rPh sb="16" eb="18">
      <t>コウキョウ</t>
    </rPh>
    <rPh sb="18" eb="20">
      <t>ダンタイ</t>
    </rPh>
    <rPh sb="20" eb="21">
      <t>オヨ</t>
    </rPh>
    <rPh sb="22" eb="24">
      <t>トクシュ</t>
    </rPh>
    <rPh sb="24" eb="26">
      <t>ホウジン</t>
    </rPh>
    <rPh sb="26" eb="27">
      <t>ナド</t>
    </rPh>
    <rPh sb="28" eb="30">
      <t>ハッチュウ</t>
    </rPh>
    <rPh sb="32" eb="34">
      <t>コウキョウ</t>
    </rPh>
    <rPh sb="34" eb="36">
      <t>コウジ</t>
    </rPh>
    <phoneticPr fontId="11"/>
  </si>
  <si>
    <t>イ　対象工事の施工実績は公告文で設定された期間以内のものであるか？</t>
    <rPh sb="2" eb="4">
      <t>タイショウ</t>
    </rPh>
    <rPh sb="4" eb="6">
      <t>コウジ</t>
    </rPh>
    <rPh sb="7" eb="9">
      <t>セコウ</t>
    </rPh>
    <rPh sb="9" eb="11">
      <t>ジッセキ</t>
    </rPh>
    <rPh sb="12" eb="14">
      <t>コウコク</t>
    </rPh>
    <rPh sb="14" eb="15">
      <t>ブン</t>
    </rPh>
    <rPh sb="16" eb="18">
      <t>セッテイ</t>
    </rPh>
    <rPh sb="21" eb="23">
      <t>キカン</t>
    </rPh>
    <rPh sb="23" eb="25">
      <t>イナイ</t>
    </rPh>
    <phoneticPr fontId="11"/>
  </si>
  <si>
    <t>ウ　対象工事の施工実績は公告文で設定された工事規模のものであるか？</t>
    <rPh sb="2" eb="4">
      <t>タイショウ</t>
    </rPh>
    <rPh sb="4" eb="6">
      <t>コウジ</t>
    </rPh>
    <rPh sb="7" eb="9">
      <t>セコウ</t>
    </rPh>
    <rPh sb="9" eb="11">
      <t>ジッセキ</t>
    </rPh>
    <rPh sb="12" eb="14">
      <t>コウコク</t>
    </rPh>
    <rPh sb="14" eb="15">
      <t>ブン</t>
    </rPh>
    <rPh sb="16" eb="18">
      <t>セッテイ</t>
    </rPh>
    <rPh sb="21" eb="23">
      <t>コウジ</t>
    </rPh>
    <rPh sb="23" eb="25">
      <t>キボ</t>
    </rPh>
    <phoneticPr fontId="11"/>
  </si>
  <si>
    <t>エ　対象工事の施工実績の添付資料の準備はできているか？</t>
    <rPh sb="2" eb="4">
      <t>タイショウ</t>
    </rPh>
    <rPh sb="4" eb="6">
      <t>コウジ</t>
    </rPh>
    <rPh sb="7" eb="9">
      <t>セコウ</t>
    </rPh>
    <rPh sb="9" eb="11">
      <t>ジッセキ</t>
    </rPh>
    <rPh sb="12" eb="14">
      <t>テンプ</t>
    </rPh>
    <rPh sb="14" eb="16">
      <t>シリョウ</t>
    </rPh>
    <rPh sb="17" eb="19">
      <t>ジュンビ</t>
    </rPh>
    <phoneticPr fontId="11"/>
  </si>
  <si>
    <t>オ　対象工事の施工実績は入札に参加する営業所又は県内の営業所のものか？</t>
    <rPh sb="12" eb="14">
      <t>ニュウサツ</t>
    </rPh>
    <rPh sb="15" eb="17">
      <t>サンカ</t>
    </rPh>
    <rPh sb="19" eb="22">
      <t>エイギョウショ</t>
    </rPh>
    <rPh sb="22" eb="23">
      <t>マタ</t>
    </rPh>
    <rPh sb="24" eb="26">
      <t>ケンナイ</t>
    </rPh>
    <rPh sb="27" eb="30">
      <t>エイギョウショ</t>
    </rPh>
    <phoneticPr fontId="11"/>
  </si>
  <si>
    <t>カ　加算点申告表で選択した加算点数は対象工事の施工実績の件数と合致しているか？</t>
    <rPh sb="2" eb="4">
      <t>カサン</t>
    </rPh>
    <rPh sb="4" eb="5">
      <t>テン</t>
    </rPh>
    <rPh sb="5" eb="7">
      <t>シンコク</t>
    </rPh>
    <rPh sb="7" eb="8">
      <t>ヒョウ</t>
    </rPh>
    <rPh sb="9" eb="11">
      <t>センタク</t>
    </rPh>
    <rPh sb="13" eb="15">
      <t>カサン</t>
    </rPh>
    <rPh sb="15" eb="17">
      <t>テンスウ</t>
    </rPh>
    <rPh sb="18" eb="20">
      <t>タイショウ</t>
    </rPh>
    <rPh sb="20" eb="22">
      <t>コウジ</t>
    </rPh>
    <rPh sb="23" eb="25">
      <t>セコウ</t>
    </rPh>
    <rPh sb="25" eb="27">
      <t>ジッセキ</t>
    </rPh>
    <rPh sb="28" eb="30">
      <t>ケンスウ</t>
    </rPh>
    <rPh sb="31" eb="33">
      <t>ガッチ</t>
    </rPh>
    <phoneticPr fontId="11"/>
  </si>
  <si>
    <t>工事成績</t>
    <rPh sb="0" eb="2">
      <t>コウジ</t>
    </rPh>
    <rPh sb="2" eb="4">
      <t>セイセキ</t>
    </rPh>
    <phoneticPr fontId="11"/>
  </si>
  <si>
    <t>ア　工事成績は企業庁の成績であるか？</t>
    <rPh sb="2" eb="4">
      <t>コウジ</t>
    </rPh>
    <rPh sb="4" eb="6">
      <t>セイセキ</t>
    </rPh>
    <rPh sb="7" eb="9">
      <t>キギョウ</t>
    </rPh>
    <rPh sb="9" eb="10">
      <t>チョウ</t>
    </rPh>
    <rPh sb="11" eb="13">
      <t>セイセキ</t>
    </rPh>
    <phoneticPr fontId="11"/>
  </si>
  <si>
    <t>イ　工事成績点は公告文で設定された期間以内のものであるか？</t>
    <rPh sb="2" eb="4">
      <t>コウジ</t>
    </rPh>
    <rPh sb="4" eb="6">
      <t>セイセキ</t>
    </rPh>
    <rPh sb="6" eb="7">
      <t>テン</t>
    </rPh>
    <phoneticPr fontId="11"/>
  </si>
  <si>
    <t>ウ　工事成績点の添付資料の準備はできているか？</t>
    <rPh sb="2" eb="4">
      <t>コウジ</t>
    </rPh>
    <rPh sb="4" eb="6">
      <t>セイセキ</t>
    </rPh>
    <rPh sb="6" eb="7">
      <t>テン</t>
    </rPh>
    <rPh sb="8" eb="10">
      <t>テンプ</t>
    </rPh>
    <rPh sb="10" eb="12">
      <t>シリョウ</t>
    </rPh>
    <rPh sb="13" eb="15">
      <t>ジュンビ</t>
    </rPh>
    <phoneticPr fontId="11"/>
  </si>
  <si>
    <t>エ　加算点申告表で選択した加算点数は平均点の加算点基準と合致しているか？</t>
    <rPh sb="2" eb="4">
      <t>カサン</t>
    </rPh>
    <rPh sb="4" eb="5">
      <t>テン</t>
    </rPh>
    <rPh sb="5" eb="7">
      <t>シンコク</t>
    </rPh>
    <rPh sb="7" eb="8">
      <t>ヒョウ</t>
    </rPh>
    <rPh sb="9" eb="11">
      <t>センタク</t>
    </rPh>
    <rPh sb="13" eb="15">
      <t>カサン</t>
    </rPh>
    <rPh sb="15" eb="17">
      <t>テンスウ</t>
    </rPh>
    <rPh sb="18" eb="21">
      <t>ヘイキンテン</t>
    </rPh>
    <rPh sb="22" eb="25">
      <t>カサンテン</t>
    </rPh>
    <rPh sb="25" eb="27">
      <t>キジュン</t>
    </rPh>
    <rPh sb="28" eb="30">
      <t>ガッチ</t>
    </rPh>
    <phoneticPr fontId="11"/>
  </si>
  <si>
    <t>優良工事表彰</t>
    <rPh sb="0" eb="2">
      <t>ユウリョウ</t>
    </rPh>
    <rPh sb="2" eb="4">
      <t>コウジ</t>
    </rPh>
    <rPh sb="4" eb="6">
      <t>ヒョウショウ</t>
    </rPh>
    <phoneticPr fontId="11"/>
  </si>
  <si>
    <t>ア　優良工事表彰は「愛知県企業庁」、「愛知県建設局、都市・交通局又は建築局」、
　　「愛知県農業水産局又は農林基盤局」発注工事のものであるか？</t>
    <rPh sb="2" eb="4">
      <t>ユウリョウ</t>
    </rPh>
    <rPh sb="4" eb="6">
      <t>コウジ</t>
    </rPh>
    <rPh sb="6" eb="8">
      <t>ヒョウショウ</t>
    </rPh>
    <rPh sb="51" eb="52">
      <t>マタ</t>
    </rPh>
    <rPh sb="59" eb="61">
      <t>ハッチュウ</t>
    </rPh>
    <rPh sb="61" eb="63">
      <t>コウジ</t>
    </rPh>
    <phoneticPr fontId="11"/>
  </si>
  <si>
    <t>イ　優良工事表彰は公告文で設定された期間以内のものであるか？</t>
    <rPh sb="2" eb="4">
      <t>ユウリョウ</t>
    </rPh>
    <rPh sb="4" eb="6">
      <t>コウジ</t>
    </rPh>
    <rPh sb="6" eb="8">
      <t>ヒョウショウ</t>
    </rPh>
    <phoneticPr fontId="11"/>
  </si>
  <si>
    <t>ウ　優良工事表彰の添付資料の準備はできているか？</t>
    <rPh sb="2" eb="4">
      <t>ユウリョウ</t>
    </rPh>
    <rPh sb="4" eb="6">
      <t>コウジ</t>
    </rPh>
    <rPh sb="6" eb="8">
      <t>ヒョウショウ</t>
    </rPh>
    <phoneticPr fontId="11"/>
  </si>
  <si>
    <t>エ　優良工事表彰は2件までで、加算点申告表で選択した加算点数と合致しているか？</t>
    <rPh sb="10" eb="11">
      <t>ケン</t>
    </rPh>
    <rPh sb="15" eb="17">
      <t>カサン</t>
    </rPh>
    <rPh sb="17" eb="18">
      <t>テン</t>
    </rPh>
    <rPh sb="18" eb="20">
      <t>シンコク</t>
    </rPh>
    <rPh sb="20" eb="21">
      <t>ヒョウ</t>
    </rPh>
    <rPh sb="22" eb="24">
      <t>センタク</t>
    </rPh>
    <rPh sb="26" eb="28">
      <t>カサン</t>
    </rPh>
    <rPh sb="28" eb="30">
      <t>テンスウ</t>
    </rPh>
    <rPh sb="31" eb="33">
      <t>ガッチ</t>
    </rPh>
    <phoneticPr fontId="11"/>
  </si>
  <si>
    <t>中長期的な担い手の確保※</t>
    <rPh sb="0" eb="4">
      <t>チュウチョウキテキ</t>
    </rPh>
    <rPh sb="5" eb="6">
      <t>ニナ</t>
    </rPh>
    <rPh sb="7" eb="8">
      <t>テ</t>
    </rPh>
    <rPh sb="9" eb="11">
      <t>カクホ</t>
    </rPh>
    <phoneticPr fontId="11"/>
  </si>
  <si>
    <t>ア　若手技術者の雇用実績は公告文に記載されている期間内のものか？</t>
    <rPh sb="2" eb="4">
      <t>ワカテ</t>
    </rPh>
    <rPh sb="4" eb="7">
      <t>ギジュツシャ</t>
    </rPh>
    <rPh sb="8" eb="10">
      <t>コヨウ</t>
    </rPh>
    <rPh sb="10" eb="12">
      <t>ジッセキ</t>
    </rPh>
    <rPh sb="13" eb="16">
      <t>コウコクブン</t>
    </rPh>
    <rPh sb="17" eb="19">
      <t>キサイ</t>
    </rPh>
    <rPh sb="24" eb="26">
      <t>キカン</t>
    </rPh>
    <rPh sb="26" eb="27">
      <t>ナイ</t>
    </rPh>
    <phoneticPr fontId="11"/>
  </si>
  <si>
    <t>イ　愛知県内に主たる営業所のある会社であるか？</t>
    <rPh sb="2" eb="5">
      <t>アイチケン</t>
    </rPh>
    <rPh sb="5" eb="6">
      <t>ナイ</t>
    </rPh>
    <rPh sb="7" eb="8">
      <t>シュ</t>
    </rPh>
    <rPh sb="10" eb="13">
      <t>エイギョウショ</t>
    </rPh>
    <rPh sb="16" eb="18">
      <t>カイシャ</t>
    </rPh>
    <phoneticPr fontId="11"/>
  </si>
  <si>
    <t>ウ　公告文に記載されている若手技術者の年齢と学歴及び正規社員としての新規雇用実績が確認できる資料は
　準備できているか？</t>
    <rPh sb="2" eb="4">
      <t>コウコク</t>
    </rPh>
    <rPh sb="4" eb="5">
      <t>ブン</t>
    </rPh>
    <rPh sb="6" eb="8">
      <t>キサイ</t>
    </rPh>
    <rPh sb="13" eb="15">
      <t>ワカテ</t>
    </rPh>
    <rPh sb="15" eb="18">
      <t>ギジュツシャ</t>
    </rPh>
    <rPh sb="19" eb="21">
      <t>ネンレイ</t>
    </rPh>
    <rPh sb="22" eb="24">
      <t>ガクレキ</t>
    </rPh>
    <rPh sb="24" eb="25">
      <t>オヨ</t>
    </rPh>
    <rPh sb="26" eb="28">
      <t>セイキ</t>
    </rPh>
    <rPh sb="28" eb="30">
      <t>シャイン</t>
    </rPh>
    <rPh sb="34" eb="36">
      <t>シンキ</t>
    </rPh>
    <rPh sb="36" eb="38">
      <t>コヨウ</t>
    </rPh>
    <rPh sb="38" eb="40">
      <t>ジッセキ</t>
    </rPh>
    <rPh sb="41" eb="43">
      <t>カクニン</t>
    </rPh>
    <rPh sb="46" eb="48">
      <t>シリョウ</t>
    </rPh>
    <rPh sb="51" eb="53">
      <t>ジュンビ</t>
    </rPh>
    <phoneticPr fontId="11"/>
  </si>
  <si>
    <t>エ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</si>
  <si>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国家資格等の取得者の有無※</t>
    <phoneticPr fontId="11"/>
  </si>
  <si>
    <t>ア　国家資格等の種類に応じて合格証明書、免許の登録、免状の交付又は資格者証の交付等の日付は
　　公告文で設定された期間内のものであるか？</t>
    <rPh sb="2" eb="4">
      <t>コッカ</t>
    </rPh>
    <rPh sb="4" eb="6">
      <t>シカク</t>
    </rPh>
    <rPh sb="6" eb="7">
      <t>トウ</t>
    </rPh>
    <rPh sb="8" eb="10">
      <t>シュルイ</t>
    </rPh>
    <rPh sb="11" eb="12">
      <t>オウ</t>
    </rPh>
    <rPh sb="14" eb="16">
      <t>ゴウカク</t>
    </rPh>
    <rPh sb="16" eb="19">
      <t>ショウメイショ</t>
    </rPh>
    <rPh sb="20" eb="22">
      <t>メンキョ</t>
    </rPh>
    <rPh sb="23" eb="25">
      <t>トウロク</t>
    </rPh>
    <rPh sb="26" eb="28">
      <t>メンジョウ</t>
    </rPh>
    <rPh sb="29" eb="31">
      <t>コウフ</t>
    </rPh>
    <rPh sb="31" eb="32">
      <t>マタ</t>
    </rPh>
    <rPh sb="33" eb="36">
      <t>シカクシャ</t>
    </rPh>
    <rPh sb="36" eb="37">
      <t>ショウ</t>
    </rPh>
    <rPh sb="38" eb="40">
      <t>コウフ</t>
    </rPh>
    <rPh sb="40" eb="41">
      <t>トウ</t>
    </rPh>
    <rPh sb="42" eb="44">
      <t>ヒヅケ</t>
    </rPh>
    <rPh sb="48" eb="51">
      <t>コウコクブン</t>
    </rPh>
    <rPh sb="52" eb="54">
      <t>セッテイ</t>
    </rPh>
    <rPh sb="57" eb="60">
      <t>キカンナイ</t>
    </rPh>
    <phoneticPr fontId="11"/>
  </si>
  <si>
    <t>イ　正規社員であることを確認できる資料及び国家資格等の種類に応じて合格証明書、免許証、
　　免状又は資格者証等の写しの準備はできているか？</t>
    <rPh sb="2" eb="4">
      <t>セイキ</t>
    </rPh>
    <rPh sb="4" eb="6">
      <t>シャイン</t>
    </rPh>
    <rPh sb="12" eb="14">
      <t>カクニン</t>
    </rPh>
    <rPh sb="17" eb="19">
      <t>シリョウ</t>
    </rPh>
    <rPh sb="19" eb="20">
      <t>オヨ</t>
    </rPh>
    <rPh sb="21" eb="23">
      <t>コッカ</t>
    </rPh>
    <rPh sb="23" eb="25">
      <t>シカク</t>
    </rPh>
    <rPh sb="25" eb="26">
      <t>トウ</t>
    </rPh>
    <rPh sb="27" eb="29">
      <t>シュルイ</t>
    </rPh>
    <rPh sb="30" eb="31">
      <t>オウ</t>
    </rPh>
    <rPh sb="33" eb="35">
      <t>ゴウカク</t>
    </rPh>
    <rPh sb="35" eb="38">
      <t>ショウメイショ</t>
    </rPh>
    <rPh sb="39" eb="42">
      <t>メンキョショウ</t>
    </rPh>
    <rPh sb="46" eb="48">
      <t>メンジョウ</t>
    </rPh>
    <rPh sb="48" eb="49">
      <t>マタ</t>
    </rPh>
    <rPh sb="50" eb="53">
      <t>シカクシャ</t>
    </rPh>
    <rPh sb="53" eb="54">
      <t>ショウ</t>
    </rPh>
    <rPh sb="54" eb="55">
      <t>トウ</t>
    </rPh>
    <rPh sb="56" eb="57">
      <t>ウツ</t>
    </rPh>
    <rPh sb="59" eb="61">
      <t>ジュンビ</t>
    </rPh>
    <phoneticPr fontId="11"/>
  </si>
  <si>
    <t>ウ　愛知県内に主たる営業所のある会社であるか？</t>
    <rPh sb="2" eb="4">
      <t>アイチ</t>
    </rPh>
    <rPh sb="4" eb="6">
      <t>ケンナイ</t>
    </rPh>
    <rPh sb="7" eb="8">
      <t>シュ</t>
    </rPh>
    <rPh sb="10" eb="13">
      <t>エイギョウショ</t>
    </rPh>
    <rPh sb="16" eb="18">
      <t>カイシャ</t>
    </rPh>
    <phoneticPr fontId="11"/>
  </si>
  <si>
    <t>エ　加算点申告表で選択した加算点数は間違っていないか？</t>
    <phoneticPr fontId="11"/>
  </si>
  <si>
    <t>ＩＣＴ活用工事の取組実績※</t>
    <phoneticPr fontId="11"/>
  </si>
  <si>
    <t>ア　ICT活用工事取組証に記載の日付は公告文で設定された期間内のものであるか？</t>
    <phoneticPr fontId="11"/>
  </si>
  <si>
    <t>イ　ICT活用工事取組証の写しの準備はできているか？</t>
    <rPh sb="5" eb="7">
      <t>カツヨウ</t>
    </rPh>
    <rPh sb="7" eb="9">
      <t>コウジ</t>
    </rPh>
    <rPh sb="9" eb="11">
      <t>トリクミ</t>
    </rPh>
    <rPh sb="11" eb="12">
      <t>ショウ</t>
    </rPh>
    <rPh sb="13" eb="14">
      <t>ウツ</t>
    </rPh>
    <rPh sb="16" eb="18">
      <t>ジュンビ</t>
    </rPh>
    <phoneticPr fontId="11"/>
  </si>
  <si>
    <t>ウ　ICT活用工事取組証は「愛知県企業庁」、「愛知県建設局、都市・交通局又は建築局」、
　　「愛知県農業水産局又は農林基盤局」発注工事のものであるか？</t>
    <phoneticPr fontId="11"/>
  </si>
  <si>
    <t>IＳO９００１取得</t>
    <rPh sb="7" eb="9">
      <t>シュトク</t>
    </rPh>
    <phoneticPr fontId="11"/>
  </si>
  <si>
    <t>ア　入札に参加する営業所が認定事業所であるか？</t>
    <rPh sb="2" eb="4">
      <t>ニュウサツ</t>
    </rPh>
    <rPh sb="5" eb="7">
      <t>サンカ</t>
    </rPh>
    <rPh sb="9" eb="12">
      <t>エイギョウショ</t>
    </rPh>
    <phoneticPr fontId="11"/>
  </si>
  <si>
    <t>イ　IＳO９００１認定証の写しが準備できているか？</t>
    <rPh sb="9" eb="12">
      <t>ニンテイショウ</t>
    </rPh>
    <rPh sb="13" eb="14">
      <t>ウツ</t>
    </rPh>
    <rPh sb="16" eb="18">
      <t>ジュンビ</t>
    </rPh>
    <phoneticPr fontId="11"/>
  </si>
  <si>
    <t>エ　加算点申告表で選択した加算点数は間違っていないか？</t>
    <rPh sb="2" eb="4">
      <t>カサン</t>
    </rPh>
    <phoneticPr fontId="11"/>
  </si>
  <si>
    <t>配置予定技術者の能力</t>
    <rPh sb="0" eb="2">
      <t>ハイチ</t>
    </rPh>
    <rPh sb="2" eb="4">
      <t>ヨテイ</t>
    </rPh>
    <rPh sb="4" eb="7">
      <t>ギジュツシャ</t>
    </rPh>
    <rPh sb="8" eb="10">
      <t>ノウリョク</t>
    </rPh>
    <phoneticPr fontId="11"/>
  </si>
  <si>
    <t>配置予定技術者</t>
    <rPh sb="0" eb="2">
      <t>ハイチ</t>
    </rPh>
    <rPh sb="2" eb="4">
      <t>ヨテイ</t>
    </rPh>
    <rPh sb="4" eb="7">
      <t>ギジュツシャ</t>
    </rPh>
    <phoneticPr fontId="11"/>
  </si>
  <si>
    <t>ア　「①施工実績」と「②工事成績（②-1、②-2）」は同一技術者が評価対象か？</t>
    <rPh sb="33" eb="35">
      <t>ヒョウカ</t>
    </rPh>
    <rPh sb="35" eb="37">
      <t>タイショウ</t>
    </rPh>
    <phoneticPr fontId="11"/>
  </si>
  <si>
    <t>①施工実績</t>
    <rPh sb="1" eb="3">
      <t>セコウ</t>
    </rPh>
    <rPh sb="3" eb="5">
      <t>ジッセキ</t>
    </rPh>
    <phoneticPr fontId="11"/>
  </si>
  <si>
    <t>ウ　対象工事の施工実績は公告文で設定された工事規模のものであるか？</t>
    <phoneticPr fontId="11"/>
  </si>
  <si>
    <t>エ　対象工事の施工実績は監理技術者・監理技術者補佐・主任技術者・現場代理人で従事したものであるか？</t>
    <rPh sb="2" eb="4">
      <t>タイショウ</t>
    </rPh>
    <rPh sb="4" eb="6">
      <t>コウジ</t>
    </rPh>
    <rPh sb="7" eb="9">
      <t>セコウ</t>
    </rPh>
    <rPh sb="9" eb="11">
      <t>ジッセキ</t>
    </rPh>
    <rPh sb="12" eb="14">
      <t>カンリ</t>
    </rPh>
    <rPh sb="14" eb="17">
      <t>ギジュツシャ</t>
    </rPh>
    <rPh sb="18" eb="20">
      <t>カンリ</t>
    </rPh>
    <rPh sb="20" eb="23">
      <t>ギジュツシャ</t>
    </rPh>
    <rPh sb="23" eb="25">
      <t>ホサ</t>
    </rPh>
    <rPh sb="26" eb="28">
      <t>シュニン</t>
    </rPh>
    <rPh sb="28" eb="31">
      <t>ギジュツシャ</t>
    </rPh>
    <rPh sb="32" eb="34">
      <t>ゲンバ</t>
    </rPh>
    <rPh sb="34" eb="37">
      <t>ダイリニン</t>
    </rPh>
    <rPh sb="38" eb="40">
      <t>ジュウジ</t>
    </rPh>
    <phoneticPr fontId="11"/>
  </si>
  <si>
    <t>オ　対象工事の施工実績の添付資料の準備はできているか？</t>
    <rPh sb="2" eb="4">
      <t>タイショウ</t>
    </rPh>
    <rPh sb="4" eb="6">
      <t>コウジ</t>
    </rPh>
    <rPh sb="7" eb="9">
      <t>セコウ</t>
    </rPh>
    <rPh sb="9" eb="11">
      <t>ジッセキ</t>
    </rPh>
    <rPh sb="12" eb="14">
      <t>テンプ</t>
    </rPh>
    <rPh sb="14" eb="16">
      <t>シリョウ</t>
    </rPh>
    <rPh sb="17" eb="19">
      <t>ジュンビ</t>
    </rPh>
    <phoneticPr fontId="11"/>
  </si>
  <si>
    <t>カ　工期の途中で技術者が変わっていた場合、実績条件にあっているか。実施工程表等は準備できているか？</t>
    <rPh sb="2" eb="4">
      <t>コウキ</t>
    </rPh>
    <rPh sb="5" eb="7">
      <t>トチュウ</t>
    </rPh>
    <rPh sb="8" eb="11">
      <t>ギジュツシャ</t>
    </rPh>
    <rPh sb="12" eb="13">
      <t>カ</t>
    </rPh>
    <rPh sb="18" eb="20">
      <t>バアイ</t>
    </rPh>
    <rPh sb="21" eb="23">
      <t>ジッセキ</t>
    </rPh>
    <rPh sb="23" eb="25">
      <t>ジョウケン</t>
    </rPh>
    <rPh sb="33" eb="35">
      <t>ジッシ</t>
    </rPh>
    <rPh sb="35" eb="37">
      <t>コウテイ</t>
    </rPh>
    <rPh sb="37" eb="38">
      <t>ヒョウ</t>
    </rPh>
    <rPh sb="38" eb="39">
      <t>トウ</t>
    </rPh>
    <rPh sb="40" eb="42">
      <t>ジュンビ</t>
    </rPh>
    <phoneticPr fontId="11"/>
  </si>
  <si>
    <t>キ　加算点申告表で選択した加算点数は間違っていないか？</t>
    <rPh sb="2" eb="4">
      <t>カサン</t>
    </rPh>
    <phoneticPr fontId="11"/>
  </si>
  <si>
    <t>②-1工事成績
(企業庁発注の技術者評価対象工事)</t>
    <rPh sb="3" eb="5">
      <t>コウジ</t>
    </rPh>
    <rPh sb="5" eb="7">
      <t>セイセキ</t>
    </rPh>
    <rPh sb="9" eb="12">
      <t>キギョウチョウ</t>
    </rPh>
    <rPh sb="12" eb="14">
      <t>ハッチュウ</t>
    </rPh>
    <rPh sb="15" eb="18">
      <t>ギジュツシャ</t>
    </rPh>
    <rPh sb="18" eb="20">
      <t>ヒョウカ</t>
    </rPh>
    <rPh sb="20" eb="22">
      <t>タイショウ</t>
    </rPh>
    <rPh sb="22" eb="24">
      <t>コウジ</t>
    </rPh>
    <phoneticPr fontId="11"/>
  </si>
  <si>
    <t>ア　②-1工事成績は「愛知県企業庁発注工事」かつ「①施工実績と同じ工事」であるか？</t>
    <rPh sb="31" eb="32">
      <t>オナ</t>
    </rPh>
    <rPh sb="33" eb="35">
      <t>コウジ</t>
    </rPh>
    <phoneticPr fontId="11"/>
  </si>
  <si>
    <t>イ　②-1工事成績は監理技術者・監理技術者補佐・主任技術者・現場代理人で従事したものであるか？</t>
    <phoneticPr fontId="11"/>
  </si>
  <si>
    <t>ウ　工事成績点は公告文で設定された期間以内のものであるか？</t>
    <phoneticPr fontId="11"/>
  </si>
  <si>
    <t>エ　工事成績点の添付資料の準備はできているか？</t>
    <phoneticPr fontId="11"/>
  </si>
  <si>
    <t>オ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</si>
  <si>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カ　工期の途中で技術者が変わっていた場合、要件にあっているか。実施工程表等は準備できているか？</t>
    <rPh sb="2" eb="4">
      <t>コウキ</t>
    </rPh>
    <rPh sb="5" eb="7">
      <t>トチュウ</t>
    </rPh>
    <rPh sb="8" eb="11">
      <t>ギジュツシャ</t>
    </rPh>
    <rPh sb="12" eb="13">
      <t>カ</t>
    </rPh>
    <rPh sb="18" eb="20">
      <t>バアイ</t>
    </rPh>
    <rPh sb="21" eb="23">
      <t>ヨウケン</t>
    </rPh>
    <rPh sb="31" eb="33">
      <t>ジッシ</t>
    </rPh>
    <rPh sb="33" eb="35">
      <t>コウテイ</t>
    </rPh>
    <rPh sb="35" eb="36">
      <t>ヒョウ</t>
    </rPh>
    <rPh sb="36" eb="37">
      <t>トウ</t>
    </rPh>
    <rPh sb="38" eb="40">
      <t>ジュンビ</t>
    </rPh>
    <phoneticPr fontId="11"/>
  </si>
  <si>
    <t>②-2工事成績
(上記以外の企業庁発注工事又は県その他発注工事)</t>
    <rPh sb="3" eb="5">
      <t>コウジ</t>
    </rPh>
    <rPh sb="5" eb="7">
      <t>セイセキ</t>
    </rPh>
    <rPh sb="9" eb="11">
      <t>ジョウキ</t>
    </rPh>
    <rPh sb="11" eb="13">
      <t>イガイ</t>
    </rPh>
    <rPh sb="14" eb="17">
      <t>キギョウチョウ</t>
    </rPh>
    <rPh sb="17" eb="19">
      <t>ハッチュウ</t>
    </rPh>
    <rPh sb="19" eb="21">
      <t>コウジ</t>
    </rPh>
    <rPh sb="21" eb="22">
      <t>マタ</t>
    </rPh>
    <rPh sb="23" eb="24">
      <t>ケン</t>
    </rPh>
    <rPh sb="26" eb="27">
      <t>タ</t>
    </rPh>
    <rPh sb="27" eb="29">
      <t>ハッチュウ</t>
    </rPh>
    <rPh sb="29" eb="31">
      <t>コウジ</t>
    </rPh>
    <phoneticPr fontId="11"/>
  </si>
  <si>
    <t>ア　②-２工事成績は「②-１以外の愛知県企業庁」、「愛知県建設局、都市・交通局又は建築局」、
　　「愛知県農業水産局又は農林基盤局」発注工事のものであるか？</t>
    <rPh sb="14" eb="16">
      <t>イガイ</t>
    </rPh>
    <rPh sb="66" eb="68">
      <t>ハッチュウ</t>
    </rPh>
    <phoneticPr fontId="11"/>
  </si>
  <si>
    <t>イ　②-２工事成績は監理技術者・監理技術者補佐・主任技術者・現場代理人で従事したものであるか？</t>
    <rPh sb="21" eb="23">
      <t>ホサ</t>
    </rPh>
    <rPh sb="24" eb="29">
      <t>シュニンギジュツシャ</t>
    </rPh>
    <phoneticPr fontId="11"/>
  </si>
  <si>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11"/>
  </si>
  <si>
    <t>営業所の所在の有無※</t>
    <rPh sb="0" eb="3">
      <t>エイギョウショ</t>
    </rPh>
    <rPh sb="4" eb="6">
      <t>ショザイ</t>
    </rPh>
    <rPh sb="7" eb="9">
      <t>ウム</t>
    </rPh>
    <phoneticPr fontId="11"/>
  </si>
  <si>
    <t>ア　営業所の営業登録は公告文に記載されている業種であるか？</t>
    <rPh sb="2" eb="5">
      <t>エイギョウショ</t>
    </rPh>
    <rPh sb="6" eb="8">
      <t>エイギョウ</t>
    </rPh>
    <rPh sb="8" eb="10">
      <t>トウロク</t>
    </rPh>
    <rPh sb="11" eb="13">
      <t>コウコク</t>
    </rPh>
    <rPh sb="13" eb="14">
      <t>ブン</t>
    </rPh>
    <rPh sb="15" eb="17">
      <t>キサイ</t>
    </rPh>
    <rPh sb="22" eb="24">
      <t>ギョウシュ</t>
    </rPh>
    <phoneticPr fontId="11"/>
  </si>
  <si>
    <t>イ　営業所は公告文に記載されている地域内であるか？</t>
    <rPh sb="2" eb="5">
      <t>エイギョウショ</t>
    </rPh>
    <rPh sb="6" eb="8">
      <t>コウコク</t>
    </rPh>
    <rPh sb="8" eb="9">
      <t>ブン</t>
    </rPh>
    <rPh sb="10" eb="12">
      <t>キサイ</t>
    </rPh>
    <rPh sb="17" eb="19">
      <t>チイキ</t>
    </rPh>
    <rPh sb="19" eb="20">
      <t>ナイ</t>
    </rPh>
    <phoneticPr fontId="11"/>
  </si>
  <si>
    <t>ウ　営業所が県の入札参加資格登録営業所以外の時は建設業許可申請書及び役員や営業所を記載した
　　表の写しの準備はできているか？</t>
    <rPh sb="2" eb="5">
      <t>エイギョウショ</t>
    </rPh>
    <rPh sb="6" eb="7">
      <t>ケン</t>
    </rPh>
    <rPh sb="8" eb="10">
      <t>ニュウサツ</t>
    </rPh>
    <rPh sb="10" eb="12">
      <t>サンカ</t>
    </rPh>
    <rPh sb="12" eb="14">
      <t>シカク</t>
    </rPh>
    <rPh sb="14" eb="16">
      <t>トウロク</t>
    </rPh>
    <rPh sb="16" eb="18">
      <t>エイギョウ</t>
    </rPh>
    <rPh sb="18" eb="19">
      <t>ショ</t>
    </rPh>
    <rPh sb="19" eb="21">
      <t>イガイ</t>
    </rPh>
    <rPh sb="22" eb="23">
      <t>トキ</t>
    </rPh>
    <rPh sb="24" eb="26">
      <t>ケンセツ</t>
    </rPh>
    <rPh sb="26" eb="27">
      <t>ギョウ</t>
    </rPh>
    <rPh sb="27" eb="29">
      <t>キョカ</t>
    </rPh>
    <rPh sb="29" eb="31">
      <t>シンセイ</t>
    </rPh>
    <rPh sb="31" eb="32">
      <t>ショ</t>
    </rPh>
    <rPh sb="32" eb="33">
      <t>オヨ</t>
    </rPh>
    <rPh sb="34" eb="36">
      <t>ヤクイン</t>
    </rPh>
    <rPh sb="37" eb="40">
      <t>エイギョウショ</t>
    </rPh>
    <rPh sb="41" eb="43">
      <t>キサイ</t>
    </rPh>
    <rPh sb="48" eb="49">
      <t>ヒョウ</t>
    </rPh>
    <rPh sb="50" eb="51">
      <t>ウツ</t>
    </rPh>
    <rPh sb="53" eb="55">
      <t>ジュンビ</t>
    </rPh>
    <phoneticPr fontId="11"/>
  </si>
  <si>
    <t>エ　営業所は公告文に記載されている（主たる）営業所であるか？</t>
    <rPh sb="2" eb="5">
      <t>エイギョウショ</t>
    </rPh>
    <rPh sb="6" eb="8">
      <t>コウコク</t>
    </rPh>
    <rPh sb="8" eb="9">
      <t>ブン</t>
    </rPh>
    <rPh sb="10" eb="12">
      <t>キサイ</t>
    </rPh>
    <rPh sb="18" eb="19">
      <t>シュ</t>
    </rPh>
    <rPh sb="22" eb="25">
      <t>エイギョウショ</t>
    </rPh>
    <phoneticPr fontId="11"/>
  </si>
  <si>
    <t>応急復旧工事等、大規模災害時等の締結状況及び活動実績※</t>
    <phoneticPr fontId="11"/>
  </si>
  <si>
    <t>ア　応急復旧工事は応急工事請書によるもので愛知県企業庁の水道事務所で施工したものであるか？</t>
    <rPh sb="2" eb="4">
      <t>オウキュウ</t>
    </rPh>
    <rPh sb="4" eb="6">
      <t>フッキュウ</t>
    </rPh>
    <rPh sb="6" eb="8">
      <t>コウジ</t>
    </rPh>
    <rPh sb="21" eb="24">
      <t>アイチケン</t>
    </rPh>
    <rPh sb="24" eb="26">
      <t>キギョウ</t>
    </rPh>
    <rPh sb="26" eb="27">
      <t>チョウ</t>
    </rPh>
    <rPh sb="28" eb="30">
      <t>スイドウ</t>
    </rPh>
    <rPh sb="30" eb="32">
      <t>ジム</t>
    </rPh>
    <rPh sb="32" eb="33">
      <t>ショ</t>
    </rPh>
    <rPh sb="34" eb="36">
      <t>セコウ</t>
    </rPh>
    <phoneticPr fontId="11"/>
  </si>
  <si>
    <t>イ　応急復旧工事は公告文で設定された期間以内のものであるか？</t>
    <rPh sb="2" eb="4">
      <t>オウキュウ</t>
    </rPh>
    <rPh sb="4" eb="6">
      <t>フッキュウ</t>
    </rPh>
    <rPh sb="6" eb="8">
      <t>コウジ</t>
    </rPh>
    <phoneticPr fontId="11"/>
  </si>
  <si>
    <t>ウ　応急復旧工事業者選定実績は愛知県企業庁の水道事務所からの依頼のあったものか？</t>
    <rPh sb="8" eb="10">
      <t>ギョウシャ</t>
    </rPh>
    <rPh sb="10" eb="12">
      <t>センテイ</t>
    </rPh>
    <rPh sb="12" eb="14">
      <t>ジッセキ</t>
    </rPh>
    <rPh sb="30" eb="32">
      <t>イライ</t>
    </rPh>
    <phoneticPr fontId="11"/>
  </si>
  <si>
    <t>エ　応急復旧工事業者依頼は公告文で設定された期間以内のものであるか？</t>
    <rPh sb="10" eb="12">
      <t>イライ</t>
    </rPh>
    <phoneticPr fontId="11"/>
  </si>
  <si>
    <t>オ　大規模災害時の活動に関する協定は愛知県企業庁の水道事務所と締結したものか？</t>
    <rPh sb="2" eb="5">
      <t>ダイキボ</t>
    </rPh>
    <rPh sb="5" eb="7">
      <t>サイガイ</t>
    </rPh>
    <rPh sb="7" eb="8">
      <t>ジ</t>
    </rPh>
    <rPh sb="9" eb="11">
      <t>カツドウ</t>
    </rPh>
    <rPh sb="12" eb="13">
      <t>カン</t>
    </rPh>
    <rPh sb="15" eb="17">
      <t>キョウテイ</t>
    </rPh>
    <rPh sb="18" eb="21">
      <t>アイチケン</t>
    </rPh>
    <rPh sb="21" eb="23">
      <t>キギョウ</t>
    </rPh>
    <rPh sb="23" eb="24">
      <t>チョウ</t>
    </rPh>
    <rPh sb="25" eb="27">
      <t>スイドウ</t>
    </rPh>
    <rPh sb="27" eb="29">
      <t>ジム</t>
    </rPh>
    <rPh sb="29" eb="30">
      <t>ショ</t>
    </rPh>
    <rPh sb="31" eb="33">
      <t>テイケツ</t>
    </rPh>
    <phoneticPr fontId="11"/>
  </si>
  <si>
    <t>カ　災害時における水道資材の供給に関する協定は愛知県企業庁と締結したものか？</t>
    <phoneticPr fontId="11"/>
  </si>
  <si>
    <t>キ　協定等資料を確認できる資料の準備はできているか？</t>
    <phoneticPr fontId="11"/>
  </si>
  <si>
    <t>ク　応急給水支援に関する協定を締結している愛知県管工事業協同組合連合会の会員となっている組合に所属
　　していることが確認できる資料は準備できているか？</t>
    <phoneticPr fontId="11"/>
  </si>
  <si>
    <t>ケ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</si>
  <si>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11"/>
  </si>
  <si>
    <t>ア　防災協定等は公共土木施設に関する内容で愛知県と締結したものであるか？
　　（公共土木施設とは「公共土木施設災害復旧事業費国庫負担法」の対象となる河川、海岸、砂防設備、林地
　　荒廃防止施設、地すべり防止施設、急傾斜地崩壊防止施設、道路、港湾、漁港、下水道、公園である）</t>
    <rPh sb="4" eb="6">
      <t>キョウテイ</t>
    </rPh>
    <rPh sb="6" eb="7">
      <t>トウ</t>
    </rPh>
    <rPh sb="8" eb="10">
      <t>コウキョウ</t>
    </rPh>
    <rPh sb="10" eb="12">
      <t>ドボク</t>
    </rPh>
    <rPh sb="12" eb="14">
      <t>シセツ</t>
    </rPh>
    <rPh sb="15" eb="16">
      <t>カン</t>
    </rPh>
    <rPh sb="18" eb="20">
      <t>ナイヨウ</t>
    </rPh>
    <rPh sb="21" eb="24">
      <t>アイチケン</t>
    </rPh>
    <rPh sb="25" eb="27">
      <t>テイケツ</t>
    </rPh>
    <rPh sb="40" eb="42">
      <t>コウキョウ</t>
    </rPh>
    <rPh sb="42" eb="44">
      <t>ドボク</t>
    </rPh>
    <rPh sb="44" eb="46">
      <t>シセツ</t>
    </rPh>
    <rPh sb="49" eb="51">
      <t>コウキョウ</t>
    </rPh>
    <rPh sb="51" eb="53">
      <t>ドボク</t>
    </rPh>
    <rPh sb="53" eb="55">
      <t>シセツ</t>
    </rPh>
    <rPh sb="55" eb="57">
      <t>サイガイ</t>
    </rPh>
    <rPh sb="57" eb="59">
      <t>フッキュウ</t>
    </rPh>
    <rPh sb="59" eb="61">
      <t>ジギョウ</t>
    </rPh>
    <rPh sb="61" eb="62">
      <t>ヒ</t>
    </rPh>
    <rPh sb="62" eb="64">
      <t>コッコ</t>
    </rPh>
    <rPh sb="64" eb="66">
      <t>フタン</t>
    </rPh>
    <rPh sb="66" eb="67">
      <t>ホウ</t>
    </rPh>
    <rPh sb="69" eb="71">
      <t>タイショウ</t>
    </rPh>
    <rPh sb="74" eb="76">
      <t>カセン</t>
    </rPh>
    <rPh sb="77" eb="79">
      <t>カイガン</t>
    </rPh>
    <rPh sb="80" eb="82">
      <t>サボウ</t>
    </rPh>
    <rPh sb="82" eb="84">
      <t>セツビ</t>
    </rPh>
    <rPh sb="85" eb="86">
      <t>リン</t>
    </rPh>
    <rPh sb="86" eb="87">
      <t>チ</t>
    </rPh>
    <rPh sb="90" eb="92">
      <t>コウハイ</t>
    </rPh>
    <rPh sb="92" eb="94">
      <t>ボウシ</t>
    </rPh>
    <rPh sb="94" eb="96">
      <t>シセツ</t>
    </rPh>
    <rPh sb="97" eb="98">
      <t>チ</t>
    </rPh>
    <rPh sb="101" eb="103">
      <t>ボウシ</t>
    </rPh>
    <rPh sb="103" eb="105">
      <t>シセツ</t>
    </rPh>
    <rPh sb="106" eb="109">
      <t>キュウケイシャ</t>
    </rPh>
    <rPh sb="109" eb="110">
      <t>チ</t>
    </rPh>
    <rPh sb="110" eb="112">
      <t>ホウカイ</t>
    </rPh>
    <rPh sb="112" eb="114">
      <t>ボウシ</t>
    </rPh>
    <rPh sb="114" eb="116">
      <t>シセツ</t>
    </rPh>
    <rPh sb="117" eb="119">
      <t>ドウロ</t>
    </rPh>
    <rPh sb="120" eb="122">
      <t>コウワン</t>
    </rPh>
    <rPh sb="123" eb="125">
      <t>ギョコウ</t>
    </rPh>
    <rPh sb="126" eb="128">
      <t>ゲスイ</t>
    </rPh>
    <rPh sb="128" eb="129">
      <t>ミチ</t>
    </rPh>
    <rPh sb="130" eb="132">
      <t>コウエン</t>
    </rPh>
    <phoneticPr fontId="11"/>
  </si>
  <si>
    <t>イ　防災協定等は、現在、締結中になっているか？</t>
    <rPh sb="4" eb="6">
      <t>キョウテイ</t>
    </rPh>
    <rPh sb="6" eb="7">
      <t>トウ</t>
    </rPh>
    <rPh sb="9" eb="11">
      <t>ゲンザイ</t>
    </rPh>
    <rPh sb="12" eb="14">
      <t>テイケツ</t>
    </rPh>
    <rPh sb="14" eb="15">
      <t>ナカ</t>
    </rPh>
    <phoneticPr fontId="11"/>
  </si>
  <si>
    <t>ウ　防災協定等その内容が確認できる資料の準備はできているか？</t>
    <rPh sb="4" eb="6">
      <t>キョウテイ</t>
    </rPh>
    <rPh sb="6" eb="7">
      <t>トウ</t>
    </rPh>
    <rPh sb="9" eb="11">
      <t>ナイヨウ</t>
    </rPh>
    <rPh sb="12" eb="14">
      <t>カクニン</t>
    </rPh>
    <rPh sb="17" eb="19">
      <t>シリョウ</t>
    </rPh>
    <rPh sb="20" eb="22">
      <t>ジュンビ</t>
    </rPh>
    <phoneticPr fontId="11"/>
  </si>
  <si>
    <t>エ　活動実績及び訓練は防災協定等に基づいているものとなっているか？</t>
    <rPh sb="2" eb="4">
      <t>カツドウ</t>
    </rPh>
    <rPh sb="4" eb="6">
      <t>ジッセキ</t>
    </rPh>
    <rPh sb="6" eb="7">
      <t>オヨ</t>
    </rPh>
    <rPh sb="8" eb="10">
      <t>クンレン</t>
    </rPh>
    <rPh sb="13" eb="15">
      <t>キョウテイ</t>
    </rPh>
    <rPh sb="15" eb="16">
      <t>トウ</t>
    </rPh>
    <rPh sb="17" eb="18">
      <t>モト</t>
    </rPh>
    <phoneticPr fontId="11"/>
  </si>
  <si>
    <t>オ　活動実績及び訓練は当該活動にかかわる協定等資料及び活動内容を確認できる資料の準備はできているか？</t>
    <rPh sb="2" eb="4">
      <t>カツドウ</t>
    </rPh>
    <rPh sb="4" eb="6">
      <t>ジッセキ</t>
    </rPh>
    <rPh sb="6" eb="7">
      <t>オヨ</t>
    </rPh>
    <rPh sb="8" eb="10">
      <t>クンレン</t>
    </rPh>
    <rPh sb="11" eb="13">
      <t>トウガイ</t>
    </rPh>
    <rPh sb="13" eb="15">
      <t>カツドウ</t>
    </rPh>
    <rPh sb="20" eb="22">
      <t>キョウテイ</t>
    </rPh>
    <rPh sb="22" eb="23">
      <t>トウ</t>
    </rPh>
    <rPh sb="23" eb="25">
      <t>シリョウ</t>
    </rPh>
    <rPh sb="25" eb="26">
      <t>オヨ</t>
    </rPh>
    <rPh sb="27" eb="29">
      <t>カツドウ</t>
    </rPh>
    <rPh sb="29" eb="31">
      <t>ナイヨウ</t>
    </rPh>
    <rPh sb="32" eb="34">
      <t>カクニン</t>
    </rPh>
    <rPh sb="37" eb="39">
      <t>シリョウ</t>
    </rPh>
    <rPh sb="40" eb="42">
      <t>ジュンビ</t>
    </rPh>
    <phoneticPr fontId="11"/>
  </si>
  <si>
    <t>カ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</si>
  <si>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応急修理等に関する協定締結の状況※</t>
    <rPh sb="0" eb="2">
      <t>オウキュウ</t>
    </rPh>
    <rPh sb="2" eb="5">
      <t>シュウリトウ</t>
    </rPh>
    <rPh sb="6" eb="7">
      <t>カン</t>
    </rPh>
    <rPh sb="9" eb="11">
      <t>キョウテイ</t>
    </rPh>
    <rPh sb="11" eb="13">
      <t>テイケツ</t>
    </rPh>
    <rPh sb="14" eb="16">
      <t>ジョウキョウ</t>
    </rPh>
    <phoneticPr fontId="11"/>
  </si>
  <si>
    <t>ア　愛知県と締結したものであるか？</t>
    <rPh sb="2" eb="5">
      <t>アイチケン</t>
    </rPh>
    <rPh sb="6" eb="8">
      <t>テイケツ</t>
    </rPh>
    <phoneticPr fontId="11"/>
  </si>
  <si>
    <t>イ　災害時における被災住宅の応急修理に関する協定は、現在、締結中になっているか？</t>
    <rPh sb="2" eb="4">
      <t>サイガイ</t>
    </rPh>
    <rPh sb="4" eb="5">
      <t>ジ</t>
    </rPh>
    <rPh sb="9" eb="11">
      <t>ヒサイ</t>
    </rPh>
    <rPh sb="11" eb="13">
      <t>ジュウタク</t>
    </rPh>
    <rPh sb="14" eb="16">
      <t>オウキュウ</t>
    </rPh>
    <rPh sb="16" eb="18">
      <t>シュウリ</t>
    </rPh>
    <rPh sb="19" eb="20">
      <t>カン</t>
    </rPh>
    <rPh sb="22" eb="24">
      <t>キョウテイ</t>
    </rPh>
    <rPh sb="26" eb="28">
      <t>ゲンザイ</t>
    </rPh>
    <rPh sb="29" eb="31">
      <t>テイケツ</t>
    </rPh>
    <rPh sb="31" eb="32">
      <t>チュウ</t>
    </rPh>
    <phoneticPr fontId="11"/>
  </si>
  <si>
    <t>ウ　協会等に所属していることが確認できる資料は準備できているか？</t>
    <rPh sb="2" eb="4">
      <t>キョウカイ</t>
    </rPh>
    <rPh sb="4" eb="5">
      <t>トウ</t>
    </rPh>
    <rPh sb="6" eb="8">
      <t>ショゾク</t>
    </rPh>
    <rPh sb="15" eb="17">
      <t>カクニン</t>
    </rPh>
    <rPh sb="20" eb="22">
      <t>シリョウ</t>
    </rPh>
    <rPh sb="23" eb="25">
      <t>ジュンビ</t>
    </rPh>
    <phoneticPr fontId="11"/>
  </si>
  <si>
    <t>愛知県被災建築物応急危険度判定士の登録の状況※</t>
    <rPh sb="0" eb="3">
      <t>アイチケン</t>
    </rPh>
    <rPh sb="3" eb="5">
      <t>ヒサイ</t>
    </rPh>
    <rPh sb="5" eb="8">
      <t>ケンチクブツ</t>
    </rPh>
    <rPh sb="8" eb="10">
      <t>オウキュウ</t>
    </rPh>
    <rPh sb="10" eb="13">
      <t>キケンド</t>
    </rPh>
    <rPh sb="13" eb="15">
      <t>ハンテイ</t>
    </rPh>
    <rPh sb="15" eb="16">
      <t>シ</t>
    </rPh>
    <rPh sb="17" eb="19">
      <t>トウロク</t>
    </rPh>
    <rPh sb="20" eb="22">
      <t>ジョウキョウ</t>
    </rPh>
    <phoneticPr fontId="11"/>
  </si>
  <si>
    <t>ア　登録した者は正規社員・常勤役員であるか？</t>
    <rPh sb="2" eb="4">
      <t>トウロク</t>
    </rPh>
    <rPh sb="6" eb="7">
      <t>モノ</t>
    </rPh>
    <rPh sb="8" eb="10">
      <t>セイキ</t>
    </rPh>
    <rPh sb="10" eb="12">
      <t>シャイン</t>
    </rPh>
    <rPh sb="13" eb="15">
      <t>ジョウキン</t>
    </rPh>
    <rPh sb="15" eb="17">
      <t>ヤクイン</t>
    </rPh>
    <phoneticPr fontId="11"/>
  </si>
  <si>
    <t>イ　登録及び正規社員・常勤役員であることが確認できる資料は準備できているか？</t>
    <rPh sb="2" eb="4">
      <t>トウロク</t>
    </rPh>
    <rPh sb="4" eb="5">
      <t>オヨ</t>
    </rPh>
    <rPh sb="6" eb="8">
      <t>セイキ</t>
    </rPh>
    <rPh sb="8" eb="10">
      <t>シャイン</t>
    </rPh>
    <rPh sb="11" eb="13">
      <t>ジョウキン</t>
    </rPh>
    <rPh sb="13" eb="15">
      <t>ヤクイン</t>
    </rPh>
    <rPh sb="21" eb="23">
      <t>カクニン</t>
    </rPh>
    <rPh sb="26" eb="28">
      <t>シリョウ</t>
    </rPh>
    <rPh sb="29" eb="31">
      <t>ジュンビ</t>
    </rPh>
    <phoneticPr fontId="11"/>
  </si>
  <si>
    <t>ウ　加算点申告表で選択した加算点数は間違っていないか？</t>
    <rPh sb="2" eb="4">
      <t>カサン</t>
    </rPh>
    <phoneticPr fontId="11"/>
  </si>
  <si>
    <t>IＳO１４００１取得</t>
    <rPh sb="8" eb="10">
      <t>シュトク</t>
    </rPh>
    <phoneticPr fontId="11"/>
  </si>
  <si>
    <t>イ　IＳO１４００１認定証の写しが準備できているか？</t>
    <rPh sb="10" eb="13">
      <t>ニンテイショウ</t>
    </rPh>
    <rPh sb="14" eb="15">
      <t>ウツ</t>
    </rPh>
    <rPh sb="17" eb="19">
      <t>ジュンビ</t>
    </rPh>
    <phoneticPr fontId="11"/>
  </si>
  <si>
    <t>女性の活躍促進への取組</t>
    <rPh sb="9" eb="11">
      <t>トリクミ</t>
    </rPh>
    <phoneticPr fontId="11"/>
  </si>
  <si>
    <t>ア　あいち女性輝きカンパニーの認証、えるぼしの認定、プラチナえるぼしの認定又は女性の活躍促進
　　宣言の実施を確認できる資料は準備できているか？</t>
    <rPh sb="5" eb="7">
      <t>ジョセイ</t>
    </rPh>
    <rPh sb="7" eb="8">
      <t>カガヤ</t>
    </rPh>
    <rPh sb="15" eb="17">
      <t>ニンショウ</t>
    </rPh>
    <rPh sb="23" eb="25">
      <t>ニンテイ</t>
    </rPh>
    <rPh sb="35" eb="37">
      <t>ニンテイ</t>
    </rPh>
    <rPh sb="37" eb="38">
      <t>マタ</t>
    </rPh>
    <rPh sb="39" eb="41">
      <t>ジョセイ</t>
    </rPh>
    <rPh sb="42" eb="44">
      <t>カツヤク</t>
    </rPh>
    <rPh sb="44" eb="46">
      <t>ソクシン</t>
    </rPh>
    <rPh sb="49" eb="51">
      <t>センゲン</t>
    </rPh>
    <rPh sb="52" eb="54">
      <t>ジッシ</t>
    </rPh>
    <phoneticPr fontId="11"/>
  </si>
  <si>
    <t>イ　加算点申告表で選択した加算点数は間違っていないか？</t>
    <phoneticPr fontId="11"/>
  </si>
  <si>
    <t>安全なまちづくり等パートナーシップ企業活動実績</t>
    <rPh sb="0" eb="2">
      <t>アンゼン</t>
    </rPh>
    <rPh sb="8" eb="9">
      <t>トウ</t>
    </rPh>
    <rPh sb="17" eb="19">
      <t>キギョウ</t>
    </rPh>
    <rPh sb="19" eb="21">
      <t>カツドウ</t>
    </rPh>
    <rPh sb="21" eb="23">
      <t>ジッセキ</t>
    </rPh>
    <phoneticPr fontId="11"/>
  </si>
  <si>
    <t>ア　パートナーシップ企業登録及び活動実績を確認できる資料は準備できているか？</t>
    <rPh sb="10" eb="12">
      <t>キギョウ</t>
    </rPh>
    <rPh sb="12" eb="14">
      <t>トウロク</t>
    </rPh>
    <rPh sb="14" eb="15">
      <t>オヨ</t>
    </rPh>
    <rPh sb="16" eb="18">
      <t>カツドウ</t>
    </rPh>
    <rPh sb="18" eb="20">
      <t>ジッセキ</t>
    </rPh>
    <phoneticPr fontId="11"/>
  </si>
  <si>
    <t>イ　活動期間及び活動報告書の提出日は公告文で設定された期間内のものであるか？</t>
    <rPh sb="2" eb="4">
      <t>カツドウ</t>
    </rPh>
    <rPh sb="4" eb="6">
      <t>キカン</t>
    </rPh>
    <rPh sb="6" eb="7">
      <t>オヨ</t>
    </rPh>
    <rPh sb="8" eb="10">
      <t>カツドウ</t>
    </rPh>
    <rPh sb="10" eb="13">
      <t>ホウコクショ</t>
    </rPh>
    <rPh sb="14" eb="16">
      <t>テイシュツ</t>
    </rPh>
    <rPh sb="16" eb="17">
      <t>ビ</t>
    </rPh>
    <rPh sb="18" eb="21">
      <t>コウコクブン</t>
    </rPh>
    <rPh sb="22" eb="24">
      <t>セッテイ</t>
    </rPh>
    <rPh sb="27" eb="30">
      <t>キカンナイ</t>
    </rPh>
    <phoneticPr fontId="11"/>
  </si>
  <si>
    <t>ウ　加算点申告表で選択した加算点数は間違っていないか？</t>
    <rPh sb="2" eb="4">
      <t>カサン</t>
    </rPh>
    <rPh sb="4" eb="5">
      <t>テン</t>
    </rPh>
    <rPh sb="5" eb="7">
      <t>シンコク</t>
    </rPh>
    <rPh sb="7" eb="8">
      <t>ヒョウ</t>
    </rPh>
    <rPh sb="9" eb="11">
      <t>センタク</t>
    </rPh>
    <rPh sb="13" eb="15">
      <t>カサン</t>
    </rPh>
    <rPh sb="15" eb="17">
      <t>テンスウ</t>
    </rPh>
    <phoneticPr fontId="11"/>
  </si>
  <si>
    <t>休み方改革への取組実績</t>
    <rPh sb="0" eb="1">
      <t>ヤス</t>
    </rPh>
    <rPh sb="2" eb="3">
      <t>カタ</t>
    </rPh>
    <rPh sb="3" eb="5">
      <t>カイカク</t>
    </rPh>
    <phoneticPr fontId="11"/>
  </si>
  <si>
    <t>ア　週休２日工事取組証、休み方改革マイスター企業認定証に記載の日付は公告文で設定された期間内のものであるか？</t>
    <rPh sb="12" eb="13">
      <t>ヤス</t>
    </rPh>
    <rPh sb="14" eb="17">
      <t>カタカイカク</t>
    </rPh>
    <rPh sb="22" eb="26">
      <t>キギョウニンテイ</t>
    </rPh>
    <rPh sb="26" eb="27">
      <t>ショウ</t>
    </rPh>
    <phoneticPr fontId="11"/>
  </si>
  <si>
    <t>イ　週休２日工事取組証、休み方改革マイスター企業認定証の写しの準備はできているか？</t>
    <rPh sb="2" eb="4">
      <t>シュウキュウ</t>
    </rPh>
    <rPh sb="5" eb="6">
      <t>ニチ</t>
    </rPh>
    <rPh sb="6" eb="8">
      <t>コウジ</t>
    </rPh>
    <rPh sb="8" eb="10">
      <t>トリクミ</t>
    </rPh>
    <rPh sb="10" eb="11">
      <t>ショウ</t>
    </rPh>
    <rPh sb="28" eb="29">
      <t>ウツ</t>
    </rPh>
    <rPh sb="31" eb="33">
      <t>ジュンビ</t>
    </rPh>
    <phoneticPr fontId="11"/>
  </si>
  <si>
    <t>ウ　＜土木型・設備型・管製作接合型＞週休２日工事取組証は「愛知県企業庁」発注工事のもので、かつ競争参加資格と同じ業種で発行されたものか？</t>
    <rPh sb="3" eb="5">
      <t>ドボク</t>
    </rPh>
    <rPh sb="5" eb="6">
      <t>ガタ</t>
    </rPh>
    <rPh sb="7" eb="9">
      <t>セツビ</t>
    </rPh>
    <rPh sb="9" eb="10">
      <t>ガタ</t>
    </rPh>
    <rPh sb="11" eb="12">
      <t>カン</t>
    </rPh>
    <rPh sb="12" eb="14">
      <t>セイサク</t>
    </rPh>
    <rPh sb="14" eb="16">
      <t>セツゴウ</t>
    </rPh>
    <rPh sb="16" eb="17">
      <t>ガタ</t>
    </rPh>
    <rPh sb="47" eb="49">
      <t>キョウソウ</t>
    </rPh>
    <rPh sb="49" eb="51">
      <t>サンカ</t>
    </rPh>
    <rPh sb="51" eb="53">
      <t>シカク</t>
    </rPh>
    <rPh sb="54" eb="55">
      <t>オナ</t>
    </rPh>
    <rPh sb="56" eb="58">
      <t>ギョウシュ</t>
    </rPh>
    <rPh sb="59" eb="61">
      <t>ハッコウ</t>
    </rPh>
    <phoneticPr fontId="11"/>
  </si>
  <si>
    <t>エ　＜建築型＞週休２日工事取組証は「愛知県企業庁」、「愛知県建設局、都市・交通局又は建築局」、「愛知県農業水産局又は農林基盤局」発注工事のものであるか？</t>
    <rPh sb="3" eb="5">
      <t>ケンチク</t>
    </rPh>
    <rPh sb="5" eb="6">
      <t>ガタ</t>
    </rPh>
    <phoneticPr fontId="11"/>
  </si>
  <si>
    <t>オ　加算点申告表で選択した加算点数は間違っていないか？</t>
    <phoneticPr fontId="11"/>
  </si>
  <si>
    <t>注意事項</t>
    <rPh sb="0" eb="2">
      <t>チュウイ</t>
    </rPh>
    <rPh sb="2" eb="4">
      <t>ジコウ</t>
    </rPh>
    <phoneticPr fontId="11"/>
  </si>
  <si>
    <t>※は、工事により評価項目にない場合があります。</t>
    <phoneticPr fontId="11"/>
  </si>
  <si>
    <t>総合評価落札方式技術資料</t>
    <rPh sb="4" eb="6">
      <t>ラクサツ</t>
    </rPh>
    <rPh sb="6" eb="8">
      <t>ホウシキ</t>
    </rPh>
    <phoneticPr fontId="2"/>
  </si>
  <si>
    <t>全所属で共通して使用するため、セル内容は改変しないこと。</t>
    <rPh sb="0" eb="1">
      <t>ゼン</t>
    </rPh>
    <rPh sb="1" eb="3">
      <t>ショゾク</t>
    </rPh>
    <rPh sb="4" eb="6">
      <t>キョウツウ</t>
    </rPh>
    <rPh sb="8" eb="10">
      <t>シヨウ</t>
    </rPh>
    <rPh sb="17" eb="19">
      <t>ナイヨウ</t>
    </rPh>
    <rPh sb="20" eb="22">
      <t>カイヘン</t>
    </rPh>
    <phoneticPr fontId="2"/>
  </si>
  <si>
    <t>加算点申告表　 (愛知県企業庁)</t>
    <rPh sb="0" eb="2">
      <t>カサン</t>
    </rPh>
    <rPh sb="2" eb="3">
      <t>テン</t>
    </rPh>
    <rPh sb="3" eb="5">
      <t>シンコク</t>
    </rPh>
    <rPh sb="5" eb="6">
      <t>ヒョウ</t>
    </rPh>
    <rPh sb="9" eb="12">
      <t>アイチケン</t>
    </rPh>
    <rPh sb="12" eb="14">
      <t>キギョウ</t>
    </rPh>
    <rPh sb="14" eb="15">
      <t>チョウ</t>
    </rPh>
    <phoneticPr fontId="2"/>
  </si>
  <si>
    <t>使用方法</t>
    <rPh sb="0" eb="2">
      <t>シヨウ</t>
    </rPh>
    <rPh sb="2" eb="4">
      <t>ホウホウ</t>
    </rPh>
    <phoneticPr fontId="2"/>
  </si>
  <si>
    <t>①落札者決定基準と加算点、加点基準が合致していることを確認する。</t>
    <rPh sb="1" eb="4">
      <t>ラクサツシャ</t>
    </rPh>
    <rPh sb="4" eb="6">
      <t>ケッテイ</t>
    </rPh>
    <rPh sb="6" eb="8">
      <t>キジュン</t>
    </rPh>
    <rPh sb="9" eb="11">
      <t>カサン</t>
    </rPh>
    <rPh sb="11" eb="12">
      <t>テン</t>
    </rPh>
    <rPh sb="13" eb="14">
      <t>カ</t>
    </rPh>
    <rPh sb="14" eb="15">
      <t>テン</t>
    </rPh>
    <rPh sb="15" eb="17">
      <t>キジュン</t>
    </rPh>
    <rPh sb="18" eb="20">
      <t>ガッチ</t>
    </rPh>
    <rPh sb="27" eb="29">
      <t>カクニン</t>
    </rPh>
    <phoneticPr fontId="2"/>
  </si>
  <si>
    <t>共通様式</t>
    <rPh sb="0" eb="2">
      <t>キョウツウ</t>
    </rPh>
    <rPh sb="2" eb="4">
      <t>ヨウシキ</t>
    </rPh>
    <phoneticPr fontId="2"/>
  </si>
  <si>
    <t>②発注する形式に応じて不要シートを削除する。シート削除は、シートタグを右クリックし、削除を選択。</t>
    <rPh sb="1" eb="3">
      <t>ハッチュウ</t>
    </rPh>
    <rPh sb="5" eb="7">
      <t>ケイシキ</t>
    </rPh>
    <rPh sb="8" eb="9">
      <t>オウ</t>
    </rPh>
    <rPh sb="11" eb="13">
      <t>フヨウ</t>
    </rPh>
    <rPh sb="17" eb="19">
      <t>サクジョ</t>
    </rPh>
    <rPh sb="25" eb="27">
      <t>サクジョ</t>
    </rPh>
    <rPh sb="35" eb="36">
      <t>ミギ</t>
    </rPh>
    <rPh sb="42" eb="44">
      <t>サクジョ</t>
    </rPh>
    <rPh sb="45" eb="47">
      <t>センタク</t>
    </rPh>
    <phoneticPr fontId="2"/>
  </si>
  <si>
    <t>下の黄色セルに申請者名及び工事名等の必要事項を記入して下さい。</t>
    <rPh sb="0" eb="1">
      <t>シタ</t>
    </rPh>
    <rPh sb="2" eb="4">
      <t>キイロ</t>
    </rPh>
    <rPh sb="7" eb="9">
      <t>シンセイ</t>
    </rPh>
    <rPh sb="9" eb="10">
      <t>シャ</t>
    </rPh>
    <rPh sb="10" eb="11">
      <t>メイ</t>
    </rPh>
    <rPh sb="11" eb="12">
      <t>オヨ</t>
    </rPh>
    <rPh sb="13" eb="15">
      <t>コウジ</t>
    </rPh>
    <rPh sb="15" eb="16">
      <t>メイ</t>
    </rPh>
    <rPh sb="16" eb="17">
      <t>ナド</t>
    </rPh>
    <rPh sb="18" eb="20">
      <t>ヒツヨウ</t>
    </rPh>
    <rPh sb="20" eb="22">
      <t>ジコウ</t>
    </rPh>
    <rPh sb="23" eb="25">
      <t>キニュウ</t>
    </rPh>
    <rPh sb="27" eb="28">
      <t>クダ</t>
    </rPh>
    <phoneticPr fontId="2"/>
  </si>
  <si>
    <t>　削除後は、復元できないので再度ダウンロードしてください。</t>
    <rPh sb="1" eb="3">
      <t>サクジョ</t>
    </rPh>
    <rPh sb="3" eb="4">
      <t>ゴ</t>
    </rPh>
    <rPh sb="6" eb="8">
      <t>フクゲン</t>
    </rPh>
    <rPh sb="14" eb="16">
      <t>サイド</t>
    </rPh>
    <phoneticPr fontId="2"/>
  </si>
  <si>
    <t>申請者名</t>
    <rPh sb="0" eb="2">
      <t>シンセイ</t>
    </rPh>
    <rPh sb="2" eb="3">
      <t>シャ</t>
    </rPh>
    <rPh sb="3" eb="4">
      <t>メイ</t>
    </rPh>
    <phoneticPr fontId="2"/>
  </si>
  <si>
    <t>③D列からK列までを「非表示」とする。非表示は、上部列表示を選択し、右クリックから、非表示を選択。</t>
    <rPh sb="2" eb="3">
      <t>レツ</t>
    </rPh>
    <rPh sb="6" eb="7">
      <t>レツ</t>
    </rPh>
    <rPh sb="19" eb="22">
      <t>ヒヒョウジ</t>
    </rPh>
    <rPh sb="24" eb="26">
      <t>ジョウブ</t>
    </rPh>
    <rPh sb="26" eb="27">
      <t>レツ</t>
    </rPh>
    <rPh sb="27" eb="29">
      <t>ヒョウジ</t>
    </rPh>
    <rPh sb="30" eb="32">
      <t>センタク</t>
    </rPh>
    <rPh sb="34" eb="35">
      <t>ミギ</t>
    </rPh>
    <rPh sb="42" eb="45">
      <t>ヒヒョウジ</t>
    </rPh>
    <rPh sb="46" eb="48">
      <t>センタク</t>
    </rPh>
    <phoneticPr fontId="2"/>
  </si>
  <si>
    <t>工事名</t>
    <rPh sb="0" eb="2">
      <t>コウジ</t>
    </rPh>
    <rPh sb="2" eb="3">
      <t>メイ</t>
    </rPh>
    <phoneticPr fontId="2"/>
  </si>
  <si>
    <t>④「入札参加者選択項目」欄を「削除」で空白表示とする。加算点集計結果がゼロ点であることを確認する。</t>
    <rPh sb="12" eb="13">
      <t>ラン</t>
    </rPh>
    <rPh sb="15" eb="17">
      <t>サクジョ</t>
    </rPh>
    <rPh sb="19" eb="21">
      <t>クウハク</t>
    </rPh>
    <rPh sb="21" eb="23">
      <t>ヒョウジ</t>
    </rPh>
    <rPh sb="27" eb="29">
      <t>カサン</t>
    </rPh>
    <rPh sb="29" eb="30">
      <t>テン</t>
    </rPh>
    <rPh sb="30" eb="32">
      <t>シュウケイ</t>
    </rPh>
    <rPh sb="32" eb="34">
      <t>ケッカ</t>
    </rPh>
    <rPh sb="37" eb="38">
      <t>テン</t>
    </rPh>
    <rPh sb="44" eb="46">
      <t>カクニン</t>
    </rPh>
    <phoneticPr fontId="2"/>
  </si>
  <si>
    <t>路線名</t>
    <rPh sb="0" eb="2">
      <t>ロセン</t>
    </rPh>
    <rPh sb="2" eb="3">
      <t>メイ</t>
    </rPh>
    <phoneticPr fontId="2"/>
  </si>
  <si>
    <t>⑤メニュー「ツール」「保護」「シートの保護」からパスワード「shinkoku(小文字)」を設定し、ロックする。パスワードは全所属共通とする。</t>
    <rPh sb="11" eb="13">
      <t>ホゴ</t>
    </rPh>
    <rPh sb="19" eb="21">
      <t>ホゴ</t>
    </rPh>
    <rPh sb="39" eb="42">
      <t>コモジ</t>
    </rPh>
    <rPh sb="45" eb="47">
      <t>セッテイ</t>
    </rPh>
    <rPh sb="61" eb="62">
      <t>ゼン</t>
    </rPh>
    <rPh sb="62" eb="64">
      <t>ショゾク</t>
    </rPh>
    <rPh sb="64" eb="66">
      <t>キョウツウ</t>
    </rPh>
    <phoneticPr fontId="2"/>
  </si>
  <si>
    <t>⑥ランダムに評価項目に加算点を入力し正しく加算点が算出されることを確認する。</t>
    <rPh sb="6" eb="8">
      <t>ヒョウカ</t>
    </rPh>
    <rPh sb="8" eb="10">
      <t>コウモク</t>
    </rPh>
    <rPh sb="11" eb="13">
      <t>カサン</t>
    </rPh>
    <rPh sb="13" eb="14">
      <t>テン</t>
    </rPh>
    <rPh sb="15" eb="17">
      <t>ニュウリョク</t>
    </rPh>
    <rPh sb="18" eb="19">
      <t>タダ</t>
    </rPh>
    <rPh sb="21" eb="23">
      <t>カサン</t>
    </rPh>
    <rPh sb="23" eb="24">
      <t>テン</t>
    </rPh>
    <rPh sb="25" eb="27">
      <t>サンシュツ</t>
    </rPh>
    <rPh sb="33" eb="35">
      <t>カクニン</t>
    </rPh>
    <phoneticPr fontId="2"/>
  </si>
  <si>
    <t>下の黄色セル中の選択項目から選択して下さい。
加算点を過大に申告した場合、公告に記載の計算方法で減点しますので、ご注意下さい。</t>
    <rPh sb="0" eb="1">
      <t>シタ</t>
    </rPh>
    <rPh sb="2" eb="4">
      <t>キイロ</t>
    </rPh>
    <rPh sb="6" eb="7">
      <t>チュウ</t>
    </rPh>
    <rPh sb="8" eb="10">
      <t>センタク</t>
    </rPh>
    <rPh sb="10" eb="12">
      <t>コウモク</t>
    </rPh>
    <rPh sb="14" eb="16">
      <t>センタク</t>
    </rPh>
    <rPh sb="18" eb="19">
      <t>クダ</t>
    </rPh>
    <phoneticPr fontId="2"/>
  </si>
  <si>
    <t>⑦加算点集計結果がゼロ点となるよう入札参加選択項目欄を「Delete」キーで削除し、合計点がゼロ点であることを確認する。</t>
    <rPh sb="1" eb="3">
      <t>カサン</t>
    </rPh>
    <rPh sb="3" eb="4">
      <t>テン</t>
    </rPh>
    <rPh sb="4" eb="6">
      <t>シュウケイ</t>
    </rPh>
    <rPh sb="6" eb="8">
      <t>ケッカ</t>
    </rPh>
    <rPh sb="11" eb="12">
      <t>テン</t>
    </rPh>
    <rPh sb="17" eb="19">
      <t>ニュウサツ</t>
    </rPh>
    <rPh sb="19" eb="21">
      <t>サンカ</t>
    </rPh>
    <rPh sb="21" eb="23">
      <t>センタク</t>
    </rPh>
    <rPh sb="23" eb="25">
      <t>コウモク</t>
    </rPh>
    <rPh sb="25" eb="26">
      <t>ラン</t>
    </rPh>
    <rPh sb="38" eb="40">
      <t>サクジョ</t>
    </rPh>
    <rPh sb="42" eb="44">
      <t>ゴウケイ</t>
    </rPh>
    <rPh sb="44" eb="45">
      <t>テン</t>
    </rPh>
    <rPh sb="48" eb="49">
      <t>テン</t>
    </rPh>
    <rPh sb="55" eb="57">
      <t>カクニン</t>
    </rPh>
    <phoneticPr fontId="2"/>
  </si>
  <si>
    <t>解除方法</t>
    <rPh sb="0" eb="2">
      <t>カイジョ</t>
    </rPh>
    <rPh sb="2" eb="4">
      <t>ホウホウ</t>
    </rPh>
    <phoneticPr fontId="2"/>
  </si>
  <si>
    <t>メニュー「ツール」「保護」「シートの保護」からパスワード「shinkoku(小文字)」を入力し、解除する。</t>
    <rPh sb="44" eb="46">
      <t>ニュウリョク</t>
    </rPh>
    <rPh sb="48" eb="50">
      <t>カイジョ</t>
    </rPh>
    <phoneticPr fontId="2"/>
  </si>
  <si>
    <t>　　　　　　評価項目</t>
  </si>
  <si>
    <t>配点</t>
    <rPh sb="0" eb="2">
      <t>ハイテン</t>
    </rPh>
    <phoneticPr fontId="2"/>
  </si>
  <si>
    <t>評価基準と配点</t>
    <phoneticPr fontId="2"/>
  </si>
  <si>
    <t>入札参加者選択項目</t>
    <rPh sb="0" eb="2">
      <t>ニュウサツ</t>
    </rPh>
    <rPh sb="2" eb="5">
      <t>サンカシャ</t>
    </rPh>
    <rPh sb="5" eb="7">
      <t>センタク</t>
    </rPh>
    <rPh sb="7" eb="9">
      <t>コウモク</t>
    </rPh>
    <phoneticPr fontId="2"/>
  </si>
  <si>
    <t>加算点集計結果</t>
    <rPh sb="0" eb="2">
      <t>カサン</t>
    </rPh>
    <rPh sb="2" eb="3">
      <t>テン</t>
    </rPh>
    <rPh sb="3" eb="5">
      <t>シュウケイ</t>
    </rPh>
    <rPh sb="5" eb="7">
      <t>ケッカ</t>
    </rPh>
    <phoneticPr fontId="2"/>
  </si>
  <si>
    <t>①企業評価対象工事の施工実績（過去１５年間、１０年間又は５年間)</t>
    <rPh sb="26" eb="27">
      <t>マタ</t>
    </rPh>
    <phoneticPr fontId="2"/>
  </si>
  <si>
    <t>実績３件　３点</t>
    <rPh sb="6" eb="7">
      <t>テン</t>
    </rPh>
    <phoneticPr fontId="2"/>
  </si>
  <si>
    <t>実績２件　２点</t>
    <rPh sb="6" eb="7">
      <t>テン</t>
    </rPh>
    <phoneticPr fontId="2"/>
  </si>
  <si>
    <t>実績１件　１点</t>
    <rPh sb="6" eb="7">
      <t>テン</t>
    </rPh>
    <phoneticPr fontId="2"/>
  </si>
  <si>
    <t>実績なし ０点</t>
    <rPh sb="6" eb="7">
      <t>テン</t>
    </rPh>
    <phoneticPr fontId="2"/>
  </si>
  <si>
    <t>　←件数注意</t>
    <rPh sb="2" eb="4">
      <t>ケンスウ</t>
    </rPh>
    <rPh sb="4" eb="6">
      <t>チュウイ</t>
    </rPh>
    <phoneticPr fontId="2"/>
  </si>
  <si>
    <t>②愛知県企業庁発注工事の成績評定点の平均点（過去１０年間）</t>
    <rPh sb="1" eb="3">
      <t>アイチ</t>
    </rPh>
    <phoneticPr fontId="2"/>
  </si>
  <si>
    <t>８４点以上　５点</t>
    <rPh sb="7" eb="8">
      <t>テン</t>
    </rPh>
    <phoneticPr fontId="2"/>
  </si>
  <si>
    <t>８２点以上８４点未満　４点</t>
    <rPh sb="12" eb="13">
      <t>テン</t>
    </rPh>
    <phoneticPr fontId="2"/>
  </si>
  <si>
    <t>８０点以上８２点未満　３点</t>
    <rPh sb="12" eb="13">
      <t>テン</t>
    </rPh>
    <phoneticPr fontId="2"/>
  </si>
  <si>
    <t>７８点以上８０点未満　２点</t>
    <rPh sb="12" eb="13">
      <t>テン</t>
    </rPh>
    <phoneticPr fontId="2"/>
  </si>
  <si>
    <t>７６点以上７８点未満　１点</t>
    <rPh sb="12" eb="13">
      <t>テン</t>
    </rPh>
    <phoneticPr fontId="2"/>
  </si>
  <si>
    <t>７６点未満または実績なし　０点</t>
    <rPh sb="14" eb="15">
      <t>テン</t>
    </rPh>
    <phoneticPr fontId="2"/>
  </si>
  <si>
    <t>２</t>
    <phoneticPr fontId="2"/>
  </si>
  <si>
    <t>企業庁の表彰　２件以上の実績あり　２点</t>
    <rPh sb="18" eb="19">
      <t>テン</t>
    </rPh>
    <phoneticPr fontId="2"/>
  </si>
  <si>
    <t>企業庁の表彰と県その他の表彰　各々１件の実績あり　１.５点</t>
    <rPh sb="0" eb="3">
      <t>キギョウチョウ</t>
    </rPh>
    <rPh sb="4" eb="6">
      <t>ヒョウショウ</t>
    </rPh>
    <rPh sb="7" eb="8">
      <t>ケン</t>
    </rPh>
    <rPh sb="10" eb="11">
      <t>タ</t>
    </rPh>
    <rPh sb="12" eb="14">
      <t>ヒョウショウ</t>
    </rPh>
    <rPh sb="15" eb="17">
      <t>オノオノ</t>
    </rPh>
    <rPh sb="18" eb="19">
      <t>ケン</t>
    </rPh>
    <rPh sb="20" eb="22">
      <t>ジッセキ</t>
    </rPh>
    <rPh sb="28" eb="29">
      <t>テン</t>
    </rPh>
    <phoneticPr fontId="2"/>
  </si>
  <si>
    <t>企業庁の表彰　１件の実績あり　１点</t>
    <rPh sb="0" eb="3">
      <t>キギョウチョウ</t>
    </rPh>
    <rPh sb="4" eb="6">
      <t>ヒョウショウ</t>
    </rPh>
    <rPh sb="8" eb="9">
      <t>ケン</t>
    </rPh>
    <rPh sb="10" eb="12">
      <t>ジッセキ</t>
    </rPh>
    <rPh sb="16" eb="17">
      <t>テン</t>
    </rPh>
    <phoneticPr fontId="2"/>
  </si>
  <si>
    <t>県その他の表彰　２件以上の実績あり　１点</t>
    <rPh sb="0" eb="1">
      <t>ケン</t>
    </rPh>
    <rPh sb="3" eb="4">
      <t>タ</t>
    </rPh>
    <rPh sb="5" eb="7">
      <t>ヒョウショウ</t>
    </rPh>
    <rPh sb="9" eb="12">
      <t>ケンイジョウ</t>
    </rPh>
    <rPh sb="13" eb="15">
      <t>ジッセキ</t>
    </rPh>
    <rPh sb="19" eb="20">
      <t>テン</t>
    </rPh>
    <phoneticPr fontId="2"/>
  </si>
  <si>
    <t>県その他の表彰　１件の実績あり　０.５点</t>
    <rPh sb="0" eb="1">
      <t>ケン</t>
    </rPh>
    <rPh sb="3" eb="4">
      <t>タ</t>
    </rPh>
    <rPh sb="5" eb="7">
      <t>ヒョウショウ</t>
    </rPh>
    <rPh sb="9" eb="10">
      <t>ケン</t>
    </rPh>
    <rPh sb="11" eb="13">
      <t>ジッセキ</t>
    </rPh>
    <rPh sb="19" eb="20">
      <t>テン</t>
    </rPh>
    <phoneticPr fontId="2"/>
  </si>
  <si>
    <t>実績なし　０点</t>
    <rPh sb="6" eb="7">
      <t>テン</t>
    </rPh>
    <phoneticPr fontId="2"/>
  </si>
  <si>
    <t>1</t>
    <phoneticPr fontId="2"/>
  </si>
  <si>
    <t>0.5</t>
    <phoneticPr fontId="2"/>
  </si>
  <si>
    <t>取得あり 0.5点</t>
    <rPh sb="8" eb="9">
      <t>テン</t>
    </rPh>
    <phoneticPr fontId="2"/>
  </si>
  <si>
    <t>取得なし　０点</t>
    <rPh sb="0" eb="2">
      <t>シュトク</t>
    </rPh>
    <rPh sb="6" eb="7">
      <t>テン</t>
    </rPh>
    <phoneticPr fontId="2"/>
  </si>
  <si>
    <t>小計</t>
    <rPh sb="0" eb="2">
      <t>ショウケイ</t>
    </rPh>
    <phoneticPr fontId="2"/>
  </si>
  <si>
    <t>　配置予定技術者の能力（配点７点）</t>
    <rPh sb="12" eb="14">
      <t>ハイテン</t>
    </rPh>
    <rPh sb="15" eb="16">
      <t>テン</t>
    </rPh>
    <phoneticPr fontId="2"/>
  </si>
  <si>
    <t>①技術者評価対象工事の施工実績（過去１５年間１０年間又は５年間) 　監理技術者、監理技術者補佐、主任技術者又は現場代理人の従事経験</t>
    <rPh sb="26" eb="27">
      <t>マタ</t>
    </rPh>
    <rPh sb="34" eb="36">
      <t>カンリ</t>
    </rPh>
    <rPh sb="36" eb="39">
      <t>ギジュツシャ</t>
    </rPh>
    <rPh sb="40" eb="45">
      <t>カンリギジュツシャ</t>
    </rPh>
    <rPh sb="45" eb="47">
      <t>ホサ</t>
    </rPh>
    <rPh sb="48" eb="53">
      <t>シュニンギジュツシャ</t>
    </rPh>
    <rPh sb="53" eb="54">
      <t>マタ</t>
    </rPh>
    <rPh sb="55" eb="57">
      <t>ゲンバ</t>
    </rPh>
    <rPh sb="57" eb="60">
      <t>ダイリニン</t>
    </rPh>
    <rPh sb="61" eb="63">
      <t>ジュウジ</t>
    </rPh>
    <rPh sb="63" eb="65">
      <t>ケイケン</t>
    </rPh>
    <phoneticPr fontId="2"/>
  </si>
  <si>
    <t>2</t>
    <phoneticPr fontId="2"/>
  </si>
  <si>
    <t>実績あり　２点</t>
    <rPh sb="6" eb="7">
      <t>テン</t>
    </rPh>
    <phoneticPr fontId="2"/>
  </si>
  <si>
    <t>②-1「愛知県企業庁発注の①技術者評価対象工事」の工事成績評定点（過去１０年間)　監理技術者、監理技術者補佐、主任技術者又は現場代理人の従事経験</t>
    <rPh sb="14" eb="17">
      <t>ギジュツシャ</t>
    </rPh>
    <rPh sb="17" eb="19">
      <t>ヒョウカ</t>
    </rPh>
    <rPh sb="19" eb="21">
      <t>タイショウ</t>
    </rPh>
    <rPh sb="21" eb="23">
      <t>コウジ</t>
    </rPh>
    <rPh sb="41" eb="43">
      <t>カンリ</t>
    </rPh>
    <rPh sb="43" eb="46">
      <t>ギジュツシャ</t>
    </rPh>
    <rPh sb="47" eb="49">
      <t>カンリ</t>
    </rPh>
    <rPh sb="49" eb="52">
      <t>ギジュツシャ</t>
    </rPh>
    <rPh sb="52" eb="54">
      <t>ホサ</t>
    </rPh>
    <rPh sb="55" eb="57">
      <t>シュニン</t>
    </rPh>
    <rPh sb="57" eb="60">
      <t>ギジュツシャ</t>
    </rPh>
    <rPh sb="60" eb="61">
      <t>マタ</t>
    </rPh>
    <rPh sb="62" eb="64">
      <t>ゲンバ</t>
    </rPh>
    <rPh sb="64" eb="67">
      <t>ダイリニン</t>
    </rPh>
    <rPh sb="68" eb="70">
      <t>ジュウジ</t>
    </rPh>
    <rPh sb="70" eb="72">
      <t>ケイケン</t>
    </rPh>
    <phoneticPr fontId="2"/>
  </si>
  <si>
    <t>5</t>
    <phoneticPr fontId="2"/>
  </si>
  <si>
    <t>最大加算点判定欄</t>
    <rPh sb="0" eb="2">
      <t>サイダイ</t>
    </rPh>
    <rPh sb="2" eb="4">
      <t>カサン</t>
    </rPh>
    <rPh sb="4" eb="5">
      <t>テン</t>
    </rPh>
    <rPh sb="5" eb="7">
      <t>ハンテイ</t>
    </rPh>
    <rPh sb="7" eb="8">
      <t>ラン</t>
    </rPh>
    <phoneticPr fontId="2"/>
  </si>
  <si>
    <t>②-2 上記工事以外の愛知県企業庁発注工事又は県その他発注工事の工事成績評定点から１件（過去１０年間)　監理技術者、監理技術者補佐、主任技術者又は現場代理人の従事経験</t>
    <rPh sb="4" eb="6">
      <t>ジョウキ</t>
    </rPh>
    <rPh sb="6" eb="8">
      <t>コウジ</t>
    </rPh>
    <rPh sb="8" eb="10">
      <t>イガイ</t>
    </rPh>
    <rPh sb="14" eb="17">
      <t>キギョウチョウ</t>
    </rPh>
    <rPh sb="17" eb="19">
      <t>ハッチュウ</t>
    </rPh>
    <rPh sb="21" eb="22">
      <t>マタ</t>
    </rPh>
    <rPh sb="23" eb="24">
      <t>ケン</t>
    </rPh>
    <rPh sb="26" eb="27">
      <t>タ</t>
    </rPh>
    <rPh sb="27" eb="29">
      <t>ハッチュウ</t>
    </rPh>
    <rPh sb="29" eb="31">
      <t>コウジ</t>
    </rPh>
    <rPh sb="52" eb="54">
      <t>カンリ</t>
    </rPh>
    <rPh sb="54" eb="57">
      <t>ギジュツシャ</t>
    </rPh>
    <rPh sb="58" eb="60">
      <t>カンリ</t>
    </rPh>
    <rPh sb="60" eb="63">
      <t>ギジュツシャ</t>
    </rPh>
    <rPh sb="63" eb="65">
      <t>ホサ</t>
    </rPh>
    <rPh sb="66" eb="68">
      <t>シュニン</t>
    </rPh>
    <rPh sb="68" eb="71">
      <t>ギジュツシャ</t>
    </rPh>
    <rPh sb="71" eb="72">
      <t>マタ</t>
    </rPh>
    <rPh sb="73" eb="75">
      <t>ゲンバ</t>
    </rPh>
    <rPh sb="75" eb="78">
      <t>ダイリニン</t>
    </rPh>
    <rPh sb="79" eb="81">
      <t>ジュウジ</t>
    </rPh>
    <rPh sb="81" eb="83">
      <t>ケイケン</t>
    </rPh>
    <phoneticPr fontId="2"/>
  </si>
  <si>
    <t>上記以外　８５点以上 ３点</t>
    <rPh sb="0" eb="2">
      <t>ジョウキ</t>
    </rPh>
    <rPh sb="2" eb="4">
      <t>イガイ</t>
    </rPh>
    <rPh sb="12" eb="13">
      <t>テン</t>
    </rPh>
    <phoneticPr fontId="2"/>
  </si>
  <si>
    <t>上記以外　８２点以上８５点未満　２点</t>
    <rPh sb="2" eb="4">
      <t>イガイ</t>
    </rPh>
    <rPh sb="7" eb="10">
      <t>テンイジョウ</t>
    </rPh>
    <rPh sb="12" eb="13">
      <t>テン</t>
    </rPh>
    <rPh sb="13" eb="15">
      <t>ミマン</t>
    </rPh>
    <rPh sb="17" eb="18">
      <t>テン</t>
    </rPh>
    <phoneticPr fontId="2"/>
  </si>
  <si>
    <t>上記以外　８０点以上８２点未満　１点</t>
    <rPh sb="2" eb="4">
      <t>イガイ</t>
    </rPh>
    <rPh sb="7" eb="10">
      <t>テンイジョウ</t>
    </rPh>
    <rPh sb="12" eb="13">
      <t>テン</t>
    </rPh>
    <rPh sb="13" eb="15">
      <t>ミマン</t>
    </rPh>
    <rPh sb="17" eb="18">
      <t>テン</t>
    </rPh>
    <phoneticPr fontId="2"/>
  </si>
  <si>
    <t>上記以外　８０点未満または実績なし　０点</t>
    <rPh sb="2" eb="4">
      <t>イガイ</t>
    </rPh>
    <rPh sb="7" eb="8">
      <t>テン</t>
    </rPh>
    <rPh sb="8" eb="10">
      <t>ミマン</t>
    </rPh>
    <rPh sb="13" eb="15">
      <t>ジッセキ</t>
    </rPh>
    <rPh sb="19" eb="20">
      <t>テン</t>
    </rPh>
    <phoneticPr fontId="2"/>
  </si>
  <si>
    <t>　　　　　評価項目</t>
  </si>
  <si>
    <t>評価基準と配点</t>
  </si>
  <si>
    <t>該当なし　０点</t>
    <rPh sb="0" eb="2">
      <t>ガイトウ</t>
    </rPh>
    <rPh sb="6" eb="7">
      <t>テン</t>
    </rPh>
    <phoneticPr fontId="2"/>
  </si>
  <si>
    <t>最大加算点判定欄</t>
    <phoneticPr fontId="2"/>
  </si>
  <si>
    <t>災害時における応急給水支援に関する協定を締結中 0.5点</t>
    <rPh sb="22" eb="23">
      <t>チュウ</t>
    </rPh>
    <phoneticPr fontId="2"/>
  </si>
  <si>
    <t>該当なし　０点</t>
    <phoneticPr fontId="2"/>
  </si>
  <si>
    <t>活動実績あり 0.5点</t>
    <rPh sb="0" eb="2">
      <t>カツドウ</t>
    </rPh>
    <rPh sb="2" eb="4">
      <t>ジッセキ</t>
    </rPh>
    <rPh sb="10" eb="11">
      <t>テン</t>
    </rPh>
    <phoneticPr fontId="2"/>
  </si>
  <si>
    <t>⑦休み方改革への取組実績</t>
    <rPh sb="1" eb="2">
      <t>ヤス</t>
    </rPh>
    <rPh sb="3" eb="4">
      <t>カタ</t>
    </rPh>
    <rPh sb="4" eb="6">
      <t>カイカク</t>
    </rPh>
    <rPh sb="8" eb="10">
      <t>トリクミ</t>
    </rPh>
    <rPh sb="10" eb="12">
      <t>ジッセキ</t>
    </rPh>
    <phoneticPr fontId="2"/>
  </si>
  <si>
    <t>完全週休２日工事　実績あり 2点</t>
    <rPh sb="0" eb="2">
      <t>カンゼン</t>
    </rPh>
    <rPh sb="2" eb="4">
      <t>シュウキュウ</t>
    </rPh>
    <rPh sb="5" eb="6">
      <t>ニチ</t>
    </rPh>
    <rPh sb="6" eb="8">
      <t>コウジ</t>
    </rPh>
    <rPh sb="9" eb="11">
      <t>ジッセキ</t>
    </rPh>
    <rPh sb="15" eb="16">
      <t>テン</t>
    </rPh>
    <phoneticPr fontId="2"/>
  </si>
  <si>
    <t>月単位週休２日工事　実績あり　1点</t>
    <rPh sb="0" eb="3">
      <t>ツキタンイ</t>
    </rPh>
    <rPh sb="3" eb="5">
      <t>シュウキュウ</t>
    </rPh>
    <rPh sb="6" eb="7">
      <t>ニチ</t>
    </rPh>
    <rPh sb="7" eb="9">
      <t>コウジ</t>
    </rPh>
    <rPh sb="10" eb="12">
      <t>ジッセキ</t>
    </rPh>
    <rPh sb="16" eb="17">
      <t>テン</t>
    </rPh>
    <phoneticPr fontId="2"/>
  </si>
  <si>
    <t>休み方改革マイスター企業認定　0.5点</t>
    <rPh sb="0" eb="1">
      <t>ヤス</t>
    </rPh>
    <rPh sb="2" eb="5">
      <t>カタカイカク</t>
    </rPh>
    <rPh sb="10" eb="14">
      <t>キギョウニンテイ</t>
    </rPh>
    <rPh sb="18" eb="19">
      <t>テン</t>
    </rPh>
    <phoneticPr fontId="2"/>
  </si>
  <si>
    <t>注：発注工事毎に加算点の基準が異なるため公告文を参照の上、入力してください。共通して利用しているため対象期間が複数記載してあるものもありますが、公告文の記載が優先されます。</t>
    <rPh sb="0" eb="1">
      <t>チュウ</t>
    </rPh>
    <rPh sb="2" eb="4">
      <t>ハッチュウ</t>
    </rPh>
    <rPh sb="4" eb="6">
      <t>コウジ</t>
    </rPh>
    <rPh sb="8" eb="9">
      <t>カ</t>
    </rPh>
    <rPh sb="9" eb="10">
      <t>サン</t>
    </rPh>
    <rPh sb="10" eb="11">
      <t>テン</t>
    </rPh>
    <rPh sb="12" eb="14">
      <t>キジュン</t>
    </rPh>
    <rPh sb="15" eb="16">
      <t>コト</t>
    </rPh>
    <rPh sb="29" eb="31">
      <t>ニュウリョク</t>
    </rPh>
    <rPh sb="38" eb="40">
      <t>キョウツウ</t>
    </rPh>
    <rPh sb="42" eb="44">
      <t>リヨウ</t>
    </rPh>
    <rPh sb="50" eb="52">
      <t>タイショウ</t>
    </rPh>
    <rPh sb="52" eb="54">
      <t>キカン</t>
    </rPh>
    <rPh sb="55" eb="57">
      <t>フクスウ</t>
    </rPh>
    <rPh sb="57" eb="59">
      <t>キサイ</t>
    </rPh>
    <rPh sb="76" eb="78">
      <t>キサイ</t>
    </rPh>
    <rPh sb="79" eb="81">
      <t>ユウセン</t>
    </rPh>
    <phoneticPr fontId="2"/>
  </si>
  <si>
    <t>選択した加算点と表示している配点及び合計得点を確認してください。</t>
    <rPh sb="0" eb="2">
      <t>センタク</t>
    </rPh>
    <rPh sb="4" eb="6">
      <t>カサン</t>
    </rPh>
    <rPh sb="6" eb="7">
      <t>テン</t>
    </rPh>
    <rPh sb="8" eb="10">
      <t>ヒョウジ</t>
    </rPh>
    <rPh sb="14" eb="16">
      <t>ハイテン</t>
    </rPh>
    <rPh sb="16" eb="17">
      <t>オヨ</t>
    </rPh>
    <rPh sb="18" eb="20">
      <t>ゴウケイ</t>
    </rPh>
    <rPh sb="20" eb="22">
      <t>トクテン</t>
    </rPh>
    <rPh sb="23" eb="25">
      <t>カクニン</t>
    </rPh>
    <phoneticPr fontId="2"/>
  </si>
  <si>
    <t>合計</t>
    <rPh sb="0" eb="2">
      <t>ゴウケイ</t>
    </rPh>
    <phoneticPr fontId="2"/>
  </si>
  <si>
    <t>あいち女性輝きカンパニーの認証、えるぼし認定又はプラチナえるぼし認定あり １点</t>
    <phoneticPr fontId="2"/>
  </si>
  <si>
    <t>　企業の技術力（配点１０．５点）</t>
    <rPh sb="8" eb="10">
      <t>ハイテン</t>
    </rPh>
    <phoneticPr fontId="2"/>
  </si>
  <si>
    <t>3</t>
    <phoneticPr fontId="2"/>
  </si>
  <si>
    <t>　地域精通度地域貢献度（配点６点）</t>
    <rPh sb="12" eb="14">
      <t>ハイテン</t>
    </rPh>
    <rPh sb="15" eb="16">
      <t>テン</t>
    </rPh>
    <phoneticPr fontId="2"/>
  </si>
  <si>
    <t>②ISO14001認証取得の有無</t>
    <rPh sb="9" eb="11">
      <t>ニンショウ</t>
    </rPh>
    <phoneticPr fontId="2"/>
  </si>
  <si>
    <t>③女性の活躍促進への取組の有無</t>
    <rPh sb="1" eb="3">
      <t>ジョセイ</t>
    </rPh>
    <rPh sb="4" eb="6">
      <t>カツヤク</t>
    </rPh>
    <rPh sb="6" eb="8">
      <t>ソクシン</t>
    </rPh>
    <rPh sb="10" eb="12">
      <t>トリクミ</t>
    </rPh>
    <rPh sb="13" eb="15">
      <t>ウム</t>
    </rPh>
    <phoneticPr fontId="2"/>
  </si>
  <si>
    <t>女性の活躍促進宣言の実施あり 0.5点</t>
    <rPh sb="0" eb="2">
      <t>ジョセイ</t>
    </rPh>
    <rPh sb="3" eb="5">
      <t>カツヤク</t>
    </rPh>
    <rPh sb="5" eb="7">
      <t>ソクシン</t>
    </rPh>
    <rPh sb="7" eb="9">
      <t>センゲン</t>
    </rPh>
    <rPh sb="10" eb="12">
      <t>ジッシ</t>
    </rPh>
    <rPh sb="18" eb="19">
      <t>テン</t>
    </rPh>
    <phoneticPr fontId="2"/>
  </si>
  <si>
    <t>④愛知県安全なまちづくり・交通安全パートナーシップ企業登録事業での活動実績の有無（過去１年間）</t>
    <rPh sb="1" eb="4">
      <t>アイチケン</t>
    </rPh>
    <rPh sb="4" eb="6">
      <t>アンゼン</t>
    </rPh>
    <rPh sb="13" eb="15">
      <t>コウツウ</t>
    </rPh>
    <rPh sb="15" eb="17">
      <t>アンゼン</t>
    </rPh>
    <rPh sb="25" eb="27">
      <t>キギョウ</t>
    </rPh>
    <rPh sb="27" eb="29">
      <t>トウロク</t>
    </rPh>
    <rPh sb="29" eb="31">
      <t>ジギョウ</t>
    </rPh>
    <rPh sb="33" eb="35">
      <t>カツドウ</t>
    </rPh>
    <rPh sb="35" eb="37">
      <t>ジッセキ</t>
    </rPh>
    <rPh sb="38" eb="40">
      <t>ウム</t>
    </rPh>
    <phoneticPr fontId="2"/>
  </si>
  <si>
    <t>様式第４　【管製作接合型】</t>
    <rPh sb="0" eb="2">
      <t>ヨウシキ</t>
    </rPh>
    <rPh sb="2" eb="3">
      <t>ダイ</t>
    </rPh>
    <rPh sb="6" eb="7">
      <t>カン</t>
    </rPh>
    <rPh sb="7" eb="9">
      <t>セイサク</t>
    </rPh>
    <rPh sb="9" eb="11">
      <t>セツゴウ</t>
    </rPh>
    <rPh sb="11" eb="12">
      <t>ガタ</t>
    </rPh>
    <phoneticPr fontId="2"/>
  </si>
  <si>
    <t>④愛知県発注工事の優良工事表彰の有無（過去１０年間)</t>
    <phoneticPr fontId="2"/>
  </si>
  <si>
    <t>⑤ISO9001認証取得の有無</t>
    <rPh sb="8" eb="10">
      <t>ニンショウ</t>
    </rPh>
    <phoneticPr fontId="2"/>
  </si>
  <si>
    <r>
      <t>①大規模災害時に関する協定等の締結状況、愛知県企業庁の水道事務所での応急復旧工事請書による応急復旧工事実績の有無（過去</t>
    </r>
    <r>
      <rPr>
        <sz val="11"/>
        <color rgb="FFFF0000"/>
        <rFont val="ＭＳ Ｐゴシック"/>
        <family val="3"/>
        <charset val="128"/>
      </rPr>
      <t>５</t>
    </r>
    <r>
      <rPr>
        <sz val="11"/>
        <rFont val="ＭＳ Ｐゴシック"/>
        <family val="3"/>
        <charset val="128"/>
      </rPr>
      <t xml:space="preserve">年間）、愛知県企業庁と災害時における応急給水支援に関する協定の締結状況
</t>
    </r>
    <phoneticPr fontId="2"/>
  </si>
  <si>
    <t>水道事務所と大規模災害時の活動に関する協定締結中、又は、企業庁と災害時における水道資材の供給に関する協定締結中 0.5点</t>
    <phoneticPr fontId="2"/>
  </si>
  <si>
    <t>企業庁での11件以上の応急復旧工事実績有り 1.5点</t>
    <rPh sb="7" eb="8">
      <t>ケン</t>
    </rPh>
    <rPh sb="8" eb="10">
      <t>イジョウ</t>
    </rPh>
    <phoneticPr fontId="2"/>
  </si>
  <si>
    <t>企業庁での10～6件の応急復旧工事実績有り １点</t>
    <rPh sb="9" eb="10">
      <t>ケン</t>
    </rPh>
    <phoneticPr fontId="2"/>
  </si>
  <si>
    <t>企業庁での1～5件の応急復旧工事実績有り 0.5点</t>
    <rPh sb="8" eb="9">
      <t>ケン</t>
    </rPh>
    <phoneticPr fontId="2"/>
  </si>
  <si>
    <t>　愛知県西三河水道事務所長　殿</t>
    <rPh sb="1" eb="3">
      <t>アイチ</t>
    </rPh>
    <rPh sb="4" eb="9">
      <t>ニシミカワスイドウ</t>
    </rPh>
    <rPh sb="9" eb="11">
      <t>ジム</t>
    </rPh>
    <phoneticPr fontId="2"/>
  </si>
  <si>
    <t>第２北部幹線第１工区連絡線（その１）配水管製作接合工事</t>
  </si>
  <si>
    <t>第２北部幹線</t>
    <rPh sb="0" eb="1">
      <t>ダイ</t>
    </rPh>
    <rPh sb="2" eb="4">
      <t>ホクブ</t>
    </rPh>
    <rPh sb="4" eb="6">
      <t>カンセン</t>
    </rPh>
    <phoneticPr fontId="2"/>
  </si>
  <si>
    <t>安城市篠目町地内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</si>
</sst>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2"/>
      <name val="ＭＳ Ｐゴシック"/>
      <family val="3"/>
      <charset val="128"/>
    </font>
    <font>
      <sz val="11"/>
      <name val="ＭＳ ゴシック"/>
      <family val="3"/>
      <charset val="128"/>
    </font>
    <font>
      <sz val="8"/>
      <name val="ＭＳ Ｐゴシック"/>
      <family val="3"/>
      <charset val="128"/>
    </font>
    <font>
      <sz val="24"/>
      <name val="ＭＳ Ｐゴシック"/>
      <family val="3"/>
      <charset val="128"/>
    </font>
    <font>
      <sz val="11"/>
      <name val="ＭＳ Ｐ明朝"/>
      <family val="1"/>
      <charset val="128"/>
    </font>
    <font>
      <sz val="11"/>
      <name val="ＭＳ 明朝"/>
      <family val="1"/>
      <charset val="128"/>
    </font>
    <font>
      <sz val="6"/>
      <name val="ＭＳ 明朝"/>
      <family val="1"/>
      <charset val="128"/>
    </font>
    <font>
      <sz val="18"/>
      <name val="HG丸ｺﾞｼｯｸM-PRO"/>
      <family val="3"/>
      <charset val="128"/>
    </font>
    <font>
      <sz val="11"/>
      <name val="HG丸ｺﾞｼｯｸM-PRO"/>
      <family val="3"/>
      <charset val="128"/>
    </font>
    <font>
      <sz val="12"/>
      <name val="HG丸ｺﾞｼｯｸM-PRO"/>
      <family val="3"/>
      <charset val="128"/>
    </font>
    <font>
      <sz val="16"/>
      <name val="ＭＳ Ｐ明朝"/>
      <family val="1"/>
      <charset val="128"/>
    </font>
    <font>
      <sz val="16"/>
      <name val="ＭＳ ゴシック"/>
      <family val="3"/>
      <charset val="128"/>
    </font>
    <font>
      <sz val="12"/>
      <name val="ＭＳ Ｐ明朝"/>
      <family val="1"/>
      <charset val="128"/>
    </font>
    <font>
      <sz val="9"/>
      <name val="ＭＳ ゴシック"/>
      <family val="3"/>
      <charset val="128"/>
    </font>
    <font>
      <sz val="9"/>
      <name val="ＭＳ 明朝"/>
      <family val="1"/>
      <charset val="128"/>
    </font>
    <font>
      <sz val="16"/>
      <name val="ＭＳ Ｐゴシック"/>
      <family val="3"/>
      <charset val="128"/>
    </font>
    <font>
      <sz val="11"/>
      <color theme="1"/>
      <name val="ＭＳ Ｐ明朝"/>
      <family val="1"/>
      <charset val="128"/>
    </font>
    <font>
      <strike/>
      <sz val="11"/>
      <name val="ＭＳ ゴシック"/>
      <family val="3"/>
      <charset val="128"/>
    </font>
    <font>
      <sz val="20"/>
      <name val="ＤＦ特太ゴシック体"/>
      <family val="3"/>
      <charset val="128"/>
    </font>
    <font>
      <sz val="11"/>
      <color rgb="FFFF0000"/>
      <name val="HG丸ｺﾞｼｯｸM-PRO"/>
      <family val="3"/>
      <charset val="128"/>
    </font>
    <font>
      <sz val="11"/>
      <color rgb="FFFF0000"/>
      <name val="ＭＳ ゴシック"/>
      <family val="3"/>
      <charset val="128"/>
    </font>
    <font>
      <sz val="11"/>
      <color rgb="FFFF0000"/>
      <name val="ＭＳ Ｐゴシック"/>
      <family val="3"/>
      <charset val="128"/>
    </font>
  </fonts>
  <fills count="7">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4"/>
        <bgColor indexed="64"/>
      </patternFill>
    </fill>
    <fill>
      <patternFill patternType="solid">
        <fgColor rgb="FF99F3FD"/>
        <bgColor indexed="64"/>
      </patternFill>
    </fill>
    <fill>
      <patternFill patternType="solid">
        <fgColor rgb="FFFFFF00"/>
        <bgColor indexed="64"/>
      </patternFill>
    </fill>
  </fills>
  <borders count="7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double">
        <color indexed="64"/>
      </left>
      <right style="double">
        <color indexed="64"/>
      </right>
      <top style="double">
        <color indexed="64"/>
      </top>
      <bottom style="double">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dotted">
        <color indexed="64"/>
      </bottom>
      <diagonal/>
    </border>
    <border>
      <left style="double">
        <color indexed="64"/>
      </left>
      <right style="double">
        <color indexed="64"/>
      </right>
      <top style="thin">
        <color indexed="64"/>
      </top>
      <bottom/>
      <diagonal/>
    </border>
    <border>
      <left/>
      <right/>
      <top/>
      <bottom style="thin">
        <color indexed="64"/>
      </bottom>
      <diagonal/>
    </border>
    <border>
      <left style="double">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double">
        <color indexed="64"/>
      </right>
      <top/>
      <bottom/>
      <diagonal/>
    </border>
    <border>
      <left style="double">
        <color indexed="64"/>
      </left>
      <right style="double">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double">
        <color indexed="64"/>
      </left>
      <right style="double">
        <color indexed="64"/>
      </right>
      <top style="double">
        <color indexed="64"/>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dotted">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bottom style="double">
        <color indexed="64"/>
      </bottom>
      <diagonal/>
    </border>
    <border>
      <left style="thin">
        <color indexed="64"/>
      </left>
      <right style="thin">
        <color indexed="64"/>
      </right>
      <top style="medium">
        <color indexed="64"/>
      </top>
      <bottom style="medium">
        <color indexed="64"/>
      </bottom>
      <diagonal/>
    </border>
    <border>
      <left style="double">
        <color indexed="64"/>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style="double">
        <color indexed="64"/>
      </left>
      <right/>
      <top style="thin">
        <color indexed="64"/>
      </top>
      <bottom style="hair">
        <color indexed="64"/>
      </bottom>
      <diagonal/>
    </border>
    <border>
      <left style="double">
        <color indexed="64"/>
      </left>
      <right style="medium">
        <color indexed="64"/>
      </right>
      <top style="thin">
        <color indexed="64"/>
      </top>
      <bottom style="hair">
        <color indexed="64"/>
      </bottom>
      <diagonal/>
    </border>
    <border>
      <left style="double">
        <color indexed="64"/>
      </left>
      <right/>
      <top style="hair">
        <color indexed="64"/>
      </top>
      <bottom style="hair">
        <color indexed="64"/>
      </bottom>
      <diagonal/>
    </border>
    <border>
      <left style="double">
        <color indexed="64"/>
      </left>
      <right style="medium">
        <color indexed="64"/>
      </right>
      <top style="hair">
        <color indexed="64"/>
      </top>
      <bottom style="hair">
        <color indexed="64"/>
      </bottom>
      <diagonal/>
    </border>
    <border>
      <left style="double">
        <color indexed="64"/>
      </left>
      <right/>
      <top style="hair">
        <color indexed="64"/>
      </top>
      <bottom style="thin">
        <color indexed="64"/>
      </bottom>
      <diagonal/>
    </border>
    <border>
      <left style="double">
        <color indexed="64"/>
      </left>
      <right style="medium">
        <color indexed="64"/>
      </right>
      <top style="hair">
        <color indexed="64"/>
      </top>
      <bottom style="thin">
        <color indexed="64"/>
      </bottom>
      <diagonal/>
    </border>
    <border>
      <left style="double">
        <color indexed="64"/>
      </left>
      <right style="double">
        <color indexed="64"/>
      </right>
      <top style="hair">
        <color indexed="64"/>
      </top>
      <bottom style="medium">
        <color indexed="64"/>
      </bottom>
      <diagonal/>
    </border>
    <border>
      <left style="double">
        <color indexed="64"/>
      </left>
      <right style="medium">
        <color indexed="64"/>
      </right>
      <top style="hair">
        <color indexed="64"/>
      </top>
      <bottom style="medium">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thin">
        <color indexed="64"/>
      </bottom>
      <diagonal/>
    </border>
    <border>
      <left style="double">
        <color indexed="64"/>
      </left>
      <right/>
      <top style="medium">
        <color indexed="64"/>
      </top>
      <bottom style="hair">
        <color indexed="64"/>
      </bottom>
      <diagonal/>
    </border>
    <border>
      <left style="double">
        <color indexed="64"/>
      </left>
      <right style="medium">
        <color indexed="64"/>
      </right>
      <top style="medium">
        <color indexed="64"/>
      </top>
      <bottom style="hair">
        <color indexed="64"/>
      </bottom>
      <diagonal/>
    </border>
    <border>
      <left style="double">
        <color indexed="64"/>
      </left>
      <right style="double">
        <color indexed="64"/>
      </right>
      <top style="thin">
        <color indexed="64"/>
      </top>
      <bottom style="hair">
        <color indexed="64"/>
      </bottom>
      <diagonal/>
    </border>
    <border>
      <left style="thin">
        <color indexed="64"/>
      </left>
      <right/>
      <top style="medium">
        <color indexed="64"/>
      </top>
      <bottom style="medium">
        <color indexed="64"/>
      </bottom>
      <diagonal/>
    </border>
    <border>
      <left style="double">
        <color indexed="64"/>
      </left>
      <right/>
      <top style="hair">
        <color indexed="64"/>
      </top>
      <bottom/>
      <diagonal/>
    </border>
    <border>
      <left style="double">
        <color indexed="64"/>
      </left>
      <right style="medium">
        <color indexed="64"/>
      </right>
      <top/>
      <bottom style="medium">
        <color indexed="64"/>
      </bottom>
      <diagonal/>
    </border>
  </borders>
  <cellStyleXfs count="6">
    <xf numFmtId="0" fontId="0" fillId="0" borderId="0"/>
    <xf numFmtId="0" fontId="1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cellStyleXfs>
  <cellXfs count="222">
    <xf numFmtId="0" fontId="0" fillId="0" borderId="0" xfId="0"/>
    <xf numFmtId="0" fontId="1" fillId="2" borderId="0" xfId="4" applyFill="1" applyAlignment="1">
      <alignment vertical="center" wrapText="1"/>
    </xf>
    <xf numFmtId="0" fontId="1" fillId="2" borderId="0" xfId="4" applyFill="1" applyAlignment="1">
      <alignment horizontal="center" vertical="center" wrapText="1"/>
    </xf>
    <xf numFmtId="0" fontId="1" fillId="0" borderId="0" xfId="4" applyAlignment="1">
      <alignment vertical="center" wrapText="1"/>
    </xf>
    <xf numFmtId="0" fontId="1" fillId="0" borderId="0" xfId="4" applyAlignment="1">
      <alignment horizontal="center" vertical="center" wrapText="1"/>
    </xf>
    <xf numFmtId="0" fontId="1" fillId="0" borderId="0" xfId="4" applyAlignment="1">
      <alignment horizontal="left" vertical="center" wrapText="1"/>
    </xf>
    <xf numFmtId="0" fontId="4" fillId="0" borderId="0" xfId="4" applyFont="1" applyAlignment="1">
      <alignment horizontal="left" vertical="center" wrapText="1"/>
    </xf>
    <xf numFmtId="0" fontId="7" fillId="0" borderId="0" xfId="3" applyFont="1" applyAlignment="1">
      <alignment vertical="center" wrapText="1"/>
    </xf>
    <xf numFmtId="0" fontId="6" fillId="0" borderId="0" xfId="4" applyFont="1" applyAlignment="1">
      <alignment horizontal="justify" vertical="center" wrapText="1"/>
    </xf>
    <xf numFmtId="0" fontId="6" fillId="0" borderId="1" xfId="4" applyFont="1" applyBorder="1" applyAlignment="1">
      <alignment horizontal="justify" vertical="center" wrapText="1"/>
    </xf>
    <xf numFmtId="0" fontId="6" fillId="0" borderId="0" xfId="4" applyFont="1" applyAlignment="1">
      <alignment vertical="center" wrapText="1"/>
    </xf>
    <xf numFmtId="0" fontId="1" fillId="0" borderId="2" xfId="4" applyBorder="1" applyAlignment="1">
      <alignment vertical="center" wrapText="1"/>
    </xf>
    <xf numFmtId="0" fontId="6" fillId="0" borderId="1" xfId="4" applyFont="1" applyBorder="1" applyAlignment="1">
      <alignment vertical="center" wrapText="1"/>
    </xf>
    <xf numFmtId="0" fontId="1" fillId="0" borderId="0" xfId="4" applyAlignment="1">
      <alignment horizontal="left" vertical="center"/>
    </xf>
    <xf numFmtId="0" fontId="1" fillId="0" borderId="0" xfId="2">
      <alignment vertical="center"/>
    </xf>
    <xf numFmtId="0" fontId="6" fillId="0" borderId="3" xfId="5" applyFont="1" applyBorder="1" applyAlignment="1">
      <alignment vertical="center" wrapText="1"/>
    </xf>
    <xf numFmtId="0" fontId="1" fillId="0" borderId="0" xfId="4">
      <alignment vertical="center"/>
    </xf>
    <xf numFmtId="0" fontId="1" fillId="0" borderId="4" xfId="4" applyBorder="1" applyAlignment="1">
      <alignment horizontal="center" vertical="center" wrapText="1"/>
    </xf>
    <xf numFmtId="0" fontId="8" fillId="0" borderId="0" xfId="4" applyFont="1" applyAlignment="1">
      <alignment horizontal="left" vertical="center"/>
    </xf>
    <xf numFmtId="0" fontId="1" fillId="0" borderId="0" xfId="4" applyAlignment="1">
      <alignment horizontal="right" vertical="center" wrapText="1"/>
    </xf>
    <xf numFmtId="0" fontId="1" fillId="0" borderId="1" xfId="4" applyBorder="1" applyAlignment="1">
      <alignment horizontal="center" vertical="center" wrapText="1"/>
    </xf>
    <xf numFmtId="0" fontId="1" fillId="0" borderId="0" xfId="4" applyAlignment="1">
      <alignment horizontal="left" wrapText="1"/>
    </xf>
    <xf numFmtId="0" fontId="6" fillId="0" borderId="3" xfId="4" applyFont="1" applyBorder="1" applyAlignment="1">
      <alignment horizontal="justify" vertical="center" wrapText="1"/>
    </xf>
    <xf numFmtId="0" fontId="9" fillId="0" borderId="0" xfId="0" applyFont="1" applyAlignment="1">
      <alignment horizontal="center"/>
    </xf>
    <xf numFmtId="0" fontId="9" fillId="0" borderId="0" xfId="0" applyFont="1"/>
    <xf numFmtId="0" fontId="9" fillId="0" borderId="0" xfId="0" applyFont="1" applyAlignment="1">
      <alignment horizontal="right"/>
    </xf>
    <xf numFmtId="0" fontId="9" fillId="0" borderId="0" xfId="0" applyFont="1" applyAlignment="1">
      <alignment horizontal="distributed"/>
    </xf>
    <xf numFmtId="58" fontId="9" fillId="0" borderId="0" xfId="0" applyNumberFormat="1" applyFont="1" applyAlignment="1">
      <alignment horizontal="left"/>
    </xf>
    <xf numFmtId="0" fontId="13" fillId="0" borderId="0" xfId="1" applyFont="1">
      <alignment vertical="center"/>
    </xf>
    <xf numFmtId="0" fontId="10" fillId="0" borderId="0" xfId="1">
      <alignment vertical="center"/>
    </xf>
    <xf numFmtId="0" fontId="13" fillId="0" borderId="0" xfId="1" applyFont="1" applyAlignment="1">
      <alignment horizontal="left" vertical="center"/>
    </xf>
    <xf numFmtId="0" fontId="13" fillId="0" borderId="5" xfId="1" applyFont="1" applyBorder="1" applyAlignment="1">
      <alignment vertical="center" shrinkToFit="1"/>
    </xf>
    <xf numFmtId="0" fontId="13" fillId="0" borderId="6" xfId="1" applyFont="1" applyBorder="1" applyAlignment="1">
      <alignment horizontal="center" vertical="center"/>
    </xf>
    <xf numFmtId="0" fontId="14" fillId="0" borderId="0" xfId="1" applyFont="1">
      <alignment vertical="center"/>
    </xf>
    <xf numFmtId="0" fontId="1" fillId="0" borderId="7" xfId="4" applyBorder="1">
      <alignment vertical="center"/>
    </xf>
    <xf numFmtId="0" fontId="6" fillId="0" borderId="0" xfId="4" applyFont="1" applyAlignment="1">
      <alignment horizontal="justify" vertical="center"/>
    </xf>
    <xf numFmtId="0" fontId="5" fillId="3" borderId="1" xfId="4" applyFont="1" applyFill="1" applyBorder="1" applyAlignment="1" applyProtection="1">
      <alignment vertical="center" wrapText="1"/>
      <protection locked="0"/>
    </xf>
    <xf numFmtId="0" fontId="1" fillId="4" borderId="0" xfId="4" applyFill="1" applyAlignment="1">
      <alignment vertical="center" wrapText="1"/>
    </xf>
    <xf numFmtId="0" fontId="3" fillId="4" borderId="0" xfId="4" applyFont="1" applyFill="1" applyAlignment="1">
      <alignment vertical="center" wrapText="1"/>
    </xf>
    <xf numFmtId="0" fontId="1" fillId="4" borderId="0" xfId="4" applyFill="1" applyAlignment="1">
      <alignment horizontal="center" vertical="center" wrapText="1"/>
    </xf>
    <xf numFmtId="0" fontId="3" fillId="4" borderId="0" xfId="4" applyFont="1" applyFill="1">
      <alignment vertical="center"/>
    </xf>
    <xf numFmtId="0" fontId="3" fillId="4" borderId="0" xfId="4" applyFont="1" applyFill="1" applyAlignment="1">
      <alignment horizontal="right" vertical="center"/>
    </xf>
    <xf numFmtId="0" fontId="5" fillId="4" borderId="0" xfId="4" applyFont="1" applyFill="1">
      <alignment vertical="center"/>
    </xf>
    <xf numFmtId="0" fontId="6" fillId="4" borderId="0" xfId="4" applyFont="1" applyFill="1">
      <alignment vertical="center"/>
    </xf>
    <xf numFmtId="0" fontId="6" fillId="4" borderId="8" xfId="4" applyFont="1" applyFill="1" applyBorder="1" applyAlignment="1">
      <alignment horizontal="justify" vertical="center"/>
    </xf>
    <xf numFmtId="0" fontId="6" fillId="4" borderId="1" xfId="4" applyFont="1" applyFill="1" applyBorder="1" applyAlignment="1">
      <alignment horizontal="justify" vertical="center" wrapText="1"/>
    </xf>
    <xf numFmtId="0" fontId="6" fillId="4" borderId="9" xfId="4" applyFont="1" applyFill="1" applyBorder="1" applyAlignment="1">
      <alignment horizontal="center" vertical="center" wrapText="1"/>
    </xf>
    <xf numFmtId="0" fontId="6" fillId="4" borderId="10" xfId="4" applyFont="1" applyFill="1" applyBorder="1" applyAlignment="1">
      <alignment horizontal="justify" vertical="center" wrapText="1"/>
    </xf>
    <xf numFmtId="0" fontId="6" fillId="4" borderId="1" xfId="4" applyFont="1" applyFill="1" applyBorder="1" applyAlignment="1">
      <alignment horizontal="left" vertical="center" wrapText="1"/>
    </xf>
    <xf numFmtId="49" fontId="6" fillId="4" borderId="1" xfId="4" applyNumberFormat="1" applyFont="1" applyFill="1" applyBorder="1" applyAlignment="1">
      <alignment horizontal="center" vertical="center" wrapText="1"/>
    </xf>
    <xf numFmtId="0" fontId="6" fillId="4" borderId="11" xfId="4" applyFont="1" applyFill="1" applyBorder="1" applyAlignment="1">
      <alignment horizontal="justify" vertical="center" wrapText="1"/>
    </xf>
    <xf numFmtId="0" fontId="6" fillId="4" borderId="12" xfId="4" applyFont="1" applyFill="1" applyBorder="1" applyAlignment="1">
      <alignment horizontal="justify" vertical="center" wrapText="1"/>
    </xf>
    <xf numFmtId="0" fontId="6" fillId="4" borderId="0" xfId="4" applyFont="1" applyFill="1" applyAlignment="1">
      <alignment horizontal="center" vertical="center" wrapText="1"/>
    </xf>
    <xf numFmtId="0" fontId="6" fillId="4" borderId="8" xfId="4" applyFont="1" applyFill="1" applyBorder="1" applyAlignment="1">
      <alignment horizontal="justify" vertical="center" wrapText="1"/>
    </xf>
    <xf numFmtId="0" fontId="6" fillId="4" borderId="0" xfId="4" quotePrefix="1" applyFont="1" applyFill="1" applyAlignment="1">
      <alignment horizontal="center" vertical="center" wrapText="1"/>
    </xf>
    <xf numFmtId="0" fontId="6" fillId="4" borderId="8" xfId="4" applyFont="1" applyFill="1" applyBorder="1">
      <alignment vertical="center"/>
    </xf>
    <xf numFmtId="0" fontId="1" fillId="4" borderId="0" xfId="4" applyFill="1">
      <alignment vertical="center"/>
    </xf>
    <xf numFmtId="0" fontId="6" fillId="0" borderId="13" xfId="4" applyFont="1" applyBorder="1" applyAlignment="1">
      <alignment horizontal="justify" vertical="center"/>
    </xf>
    <xf numFmtId="0" fontId="6" fillId="0" borderId="14" xfId="4" applyFont="1" applyBorder="1" applyAlignment="1">
      <alignment horizontal="justify" vertical="center"/>
    </xf>
    <xf numFmtId="0" fontId="5" fillId="3" borderId="15" xfId="4" applyFont="1" applyFill="1" applyBorder="1" applyAlignment="1" applyProtection="1">
      <alignment vertical="center" wrapText="1"/>
      <protection locked="0"/>
    </xf>
    <xf numFmtId="0" fontId="5" fillId="3" borderId="16" xfId="4" applyFont="1" applyFill="1" applyBorder="1" applyAlignment="1" applyProtection="1">
      <alignment vertical="center" wrapText="1"/>
      <protection locked="0"/>
    </xf>
    <xf numFmtId="0" fontId="13" fillId="2" borderId="18" xfId="1" applyFont="1" applyFill="1" applyBorder="1" applyAlignment="1">
      <alignment horizontal="center" vertical="center"/>
    </xf>
    <xf numFmtId="0" fontId="16" fillId="0" borderId="20" xfId="4" applyFont="1" applyBorder="1" applyAlignment="1">
      <alignment horizontal="center" vertical="center" wrapText="1"/>
    </xf>
    <xf numFmtId="0" fontId="17" fillId="0" borderId="0" xfId="0" applyFont="1" applyAlignment="1">
      <alignment horizontal="center"/>
    </xf>
    <xf numFmtId="0" fontId="17" fillId="0" borderId="0" xfId="0" applyFont="1"/>
    <xf numFmtId="49" fontId="17" fillId="0" borderId="0" xfId="0" applyNumberFormat="1" applyFont="1" applyAlignment="1">
      <alignment horizontal="left"/>
    </xf>
    <xf numFmtId="58" fontId="17" fillId="0" borderId="0" xfId="0" applyNumberFormat="1" applyFont="1" applyAlignment="1">
      <alignment horizontal="left"/>
    </xf>
    <xf numFmtId="0" fontId="17" fillId="0" borderId="0" xfId="0" applyFont="1" applyAlignment="1">
      <alignment horizontal="left"/>
    </xf>
    <xf numFmtId="0" fontId="6" fillId="0" borderId="7" xfId="4" applyFont="1" applyBorder="1" applyAlignment="1">
      <alignment horizontal="center" vertical="center" wrapText="1"/>
    </xf>
    <xf numFmtId="0" fontId="19" fillId="0" borderId="0" xfId="1" applyFont="1">
      <alignment vertical="center"/>
    </xf>
    <xf numFmtId="0" fontId="1" fillId="4" borderId="0" xfId="2" applyFill="1">
      <alignment vertical="center"/>
    </xf>
    <xf numFmtId="0" fontId="20" fillId="0" borderId="25" xfId="4" applyFont="1" applyBorder="1" applyAlignment="1">
      <alignment horizontal="center" vertical="center" wrapText="1"/>
    </xf>
    <xf numFmtId="0" fontId="20" fillId="0" borderId="22" xfId="4" applyFont="1" applyBorder="1" applyAlignment="1">
      <alignment horizontal="center" vertical="center" wrapText="1"/>
    </xf>
    <xf numFmtId="0" fontId="20" fillId="0" borderId="4" xfId="4" applyFont="1" applyBorder="1" applyAlignment="1">
      <alignment horizontal="center" vertical="center" wrapText="1"/>
    </xf>
    <xf numFmtId="0" fontId="16" fillId="0" borderId="26" xfId="4" applyFont="1" applyBorder="1" applyAlignment="1">
      <alignment horizontal="center" vertical="center" wrapText="1"/>
    </xf>
    <xf numFmtId="0" fontId="5" fillId="3" borderId="3" xfId="4" applyFont="1" applyFill="1" applyBorder="1" applyAlignment="1" applyProtection="1">
      <alignment vertical="center" wrapText="1"/>
      <protection locked="0"/>
    </xf>
    <xf numFmtId="0" fontId="5" fillId="3" borderId="11" xfId="4" applyFont="1" applyFill="1" applyBorder="1" applyAlignment="1" applyProtection="1">
      <alignment vertical="center" wrapText="1"/>
      <protection locked="0"/>
    </xf>
    <xf numFmtId="0" fontId="6" fillId="0" borderId="27" xfId="4" applyFont="1" applyBorder="1" applyAlignment="1">
      <alignment horizontal="justify" vertical="center"/>
    </xf>
    <xf numFmtId="0" fontId="6" fillId="0" borderId="11" xfId="4" applyFont="1" applyBorder="1" applyAlignment="1">
      <alignment horizontal="justify" vertical="center"/>
    </xf>
    <xf numFmtId="0" fontId="5" fillId="3" borderId="28" xfId="4" applyFont="1" applyFill="1" applyBorder="1" applyAlignment="1" applyProtection="1">
      <alignment vertical="center" wrapText="1"/>
      <protection locked="0"/>
    </xf>
    <xf numFmtId="0" fontId="20" fillId="0" borderId="29" xfId="4" applyFont="1" applyBorder="1" applyAlignment="1">
      <alignment horizontal="center" vertical="center" wrapText="1"/>
    </xf>
    <xf numFmtId="0" fontId="6" fillId="0" borderId="7" xfId="4" applyFont="1" applyBorder="1" applyAlignment="1">
      <alignment vertical="center" wrapText="1"/>
    </xf>
    <xf numFmtId="0" fontId="6" fillId="0" borderId="23" xfId="4" applyFont="1" applyBorder="1" applyAlignment="1">
      <alignment horizontal="justify" vertical="center"/>
    </xf>
    <xf numFmtId="0" fontId="6" fillId="0" borderId="1" xfId="4" applyFont="1" applyBorder="1" applyAlignment="1">
      <alignment horizontal="justify" vertical="center"/>
    </xf>
    <xf numFmtId="0" fontId="1" fillId="0" borderId="8" xfId="4" applyBorder="1">
      <alignment vertical="center"/>
    </xf>
    <xf numFmtId="0" fontId="1" fillId="0" borderId="0" xfId="0" applyFont="1" applyAlignment="1">
      <alignment horizontal="left" vertical="center" wrapText="1"/>
    </xf>
    <xf numFmtId="0" fontId="5" fillId="3" borderId="13" xfId="4" applyFont="1" applyFill="1" applyBorder="1" applyAlignment="1" applyProtection="1">
      <alignment vertical="center" wrapText="1"/>
      <protection locked="0"/>
    </xf>
    <xf numFmtId="0" fontId="1" fillId="0" borderId="0" xfId="0" applyFont="1" applyAlignment="1">
      <alignment vertical="center"/>
    </xf>
    <xf numFmtId="0" fontId="6" fillId="0" borderId="12" xfId="4" applyFont="1" applyBorder="1" applyAlignment="1">
      <alignment horizontal="justify" vertical="center"/>
    </xf>
    <xf numFmtId="0" fontId="16" fillId="0" borderId="2" xfId="4" applyFont="1" applyBorder="1" applyAlignment="1">
      <alignment horizontal="center" vertical="center" wrapText="1"/>
    </xf>
    <xf numFmtId="0" fontId="21" fillId="5" borderId="0" xfId="0" applyFont="1" applyFill="1"/>
    <xf numFmtId="0" fontId="21" fillId="6" borderId="0" xfId="0" applyFont="1" applyFill="1"/>
    <xf numFmtId="0" fontId="5" fillId="3" borderId="35" xfId="4" applyFont="1" applyFill="1" applyBorder="1" applyAlignment="1" applyProtection="1">
      <alignment vertical="center" wrapText="1"/>
      <protection locked="0"/>
    </xf>
    <xf numFmtId="0" fontId="6" fillId="0" borderId="34" xfId="4" applyFont="1" applyBorder="1" applyAlignment="1">
      <alignment horizontal="justify" vertical="center"/>
    </xf>
    <xf numFmtId="0" fontId="20" fillId="0" borderId="17" xfId="4" applyFont="1" applyBorder="1" applyAlignment="1">
      <alignment horizontal="center" vertical="center" wrapText="1"/>
    </xf>
    <xf numFmtId="0" fontId="22" fillId="0" borderId="12" xfId="4" applyFont="1" applyBorder="1" applyAlignment="1">
      <alignment horizontal="justify" vertical="center"/>
    </xf>
    <xf numFmtId="0" fontId="13" fillId="0" borderId="19" xfId="1" applyFont="1" applyBorder="1">
      <alignment vertical="center"/>
    </xf>
    <xf numFmtId="0" fontId="1" fillId="0" borderId="12" xfId="4" applyBorder="1" applyAlignment="1">
      <alignment wrapText="1"/>
    </xf>
    <xf numFmtId="0" fontId="6" fillId="0" borderId="46" xfId="4" applyFont="1" applyBorder="1" applyAlignment="1">
      <alignment vertical="center" wrapText="1"/>
    </xf>
    <xf numFmtId="0" fontId="6" fillId="0" borderId="12" xfId="4" applyFont="1" applyBorder="1" applyAlignment="1">
      <alignment vertical="center" wrapText="1"/>
    </xf>
    <xf numFmtId="0" fontId="23" fillId="0" borderId="24" xfId="4" applyFont="1" applyBorder="1" applyAlignment="1">
      <alignment horizontal="left" vertical="center" wrapText="1"/>
    </xf>
    <xf numFmtId="0" fontId="1" fillId="0" borderId="38" xfId="0" applyFont="1" applyBorder="1" applyAlignment="1">
      <alignment vertical="center" wrapText="1"/>
    </xf>
    <xf numFmtId="0" fontId="6" fillId="4" borderId="0" xfId="4" applyFont="1" applyFill="1" applyAlignment="1">
      <alignment horizontal="justify" vertical="center" wrapText="1"/>
    </xf>
    <xf numFmtId="0" fontId="1" fillId="0" borderId="0" xfId="0" applyFont="1" applyAlignment="1">
      <alignment vertical="center" wrapText="1"/>
    </xf>
    <xf numFmtId="49" fontId="6" fillId="4" borderId="3" xfId="4" applyNumberFormat="1" applyFont="1" applyFill="1" applyBorder="1" applyAlignment="1">
      <alignment horizontal="center" vertical="center" wrapText="1"/>
    </xf>
    <xf numFmtId="0" fontId="1" fillId="0" borderId="7" xfId="4" applyBorder="1" applyAlignment="1">
      <alignment vertical="center" wrapText="1"/>
    </xf>
    <xf numFmtId="0" fontId="20" fillId="0" borderId="21" xfId="4" applyFont="1" applyBorder="1" applyAlignment="1">
      <alignment horizontal="center" vertical="center" wrapText="1"/>
    </xf>
    <xf numFmtId="0" fontId="0" fillId="0" borderId="0" xfId="4" applyFont="1">
      <alignment vertical="center"/>
    </xf>
    <xf numFmtId="0" fontId="13" fillId="2" borderId="58" xfId="1" applyFont="1" applyFill="1" applyBorder="1" applyAlignment="1">
      <alignment horizontal="center" vertical="center"/>
    </xf>
    <xf numFmtId="0" fontId="13" fillId="0" borderId="59" xfId="1" applyFont="1" applyBorder="1" applyAlignment="1">
      <alignment vertical="center" wrapText="1"/>
    </xf>
    <xf numFmtId="0" fontId="13" fillId="2" borderId="60" xfId="1" applyFont="1" applyFill="1" applyBorder="1" applyAlignment="1">
      <alignment horizontal="center" vertical="center"/>
    </xf>
    <xf numFmtId="0" fontId="13" fillId="0" borderId="61" xfId="1" applyFont="1" applyBorder="1" applyAlignment="1">
      <alignment vertical="center" wrapText="1"/>
    </xf>
    <xf numFmtId="0" fontId="13" fillId="2" borderId="62" xfId="1" applyFont="1" applyFill="1" applyBorder="1" applyAlignment="1">
      <alignment horizontal="center" vertical="center"/>
    </xf>
    <xf numFmtId="0" fontId="13" fillId="0" borderId="63" xfId="1" applyFont="1" applyBorder="1" applyAlignment="1">
      <alignment vertical="center" wrapText="1"/>
    </xf>
    <xf numFmtId="0" fontId="10" fillId="2" borderId="58" xfId="1" applyFill="1" applyBorder="1" applyAlignment="1" applyProtection="1">
      <alignment horizontal="center"/>
      <protection locked="0"/>
    </xf>
    <xf numFmtId="0" fontId="13" fillId="0" borderId="59" xfId="1" applyFont="1" applyBorder="1">
      <alignment vertical="center"/>
    </xf>
    <xf numFmtId="0" fontId="10" fillId="2" borderId="60" xfId="1" applyFill="1" applyBorder="1" applyAlignment="1" applyProtection="1">
      <alignment horizontal="center"/>
      <protection locked="0"/>
    </xf>
    <xf numFmtId="0" fontId="13" fillId="0" borderId="61" xfId="1" applyFont="1" applyBorder="1">
      <alignment vertical="center"/>
    </xf>
    <xf numFmtId="0" fontId="13" fillId="0" borderId="63" xfId="1" applyFont="1" applyBorder="1">
      <alignment vertical="center"/>
    </xf>
    <xf numFmtId="0" fontId="13" fillId="2" borderId="62" xfId="1" applyFont="1" applyFill="1" applyBorder="1" applyAlignment="1">
      <alignment horizontal="center" vertical="center" wrapText="1"/>
    </xf>
    <xf numFmtId="0" fontId="13" fillId="2" borderId="64" xfId="1" applyFont="1" applyFill="1" applyBorder="1" applyAlignment="1">
      <alignment horizontal="center" vertical="center"/>
    </xf>
    <xf numFmtId="0" fontId="13" fillId="0" borderId="65" xfId="1" applyFont="1" applyBorder="1" applyAlignment="1">
      <alignment vertical="center" wrapText="1"/>
    </xf>
    <xf numFmtId="0" fontId="13" fillId="2" borderId="66" xfId="1" applyFont="1" applyFill="1" applyBorder="1" applyAlignment="1">
      <alignment horizontal="center" vertical="center"/>
    </xf>
    <xf numFmtId="0" fontId="13" fillId="2" borderId="67" xfId="1" applyFont="1" applyFill="1" applyBorder="1" applyAlignment="1">
      <alignment horizontal="center" vertical="center"/>
    </xf>
    <xf numFmtId="0" fontId="13" fillId="2" borderId="68" xfId="1" applyFont="1" applyFill="1" applyBorder="1" applyAlignment="1">
      <alignment horizontal="center" vertical="center"/>
    </xf>
    <xf numFmtId="0" fontId="13" fillId="0" borderId="69" xfId="1" applyFont="1" applyBorder="1" applyAlignment="1">
      <alignment vertical="center" wrapText="1"/>
    </xf>
    <xf numFmtId="0" fontId="13" fillId="2" borderId="70" xfId="1" applyFont="1" applyFill="1" applyBorder="1" applyAlignment="1">
      <alignment horizontal="center" vertical="center"/>
    </xf>
    <xf numFmtId="0" fontId="13" fillId="2" borderId="60" xfId="1" applyFont="1" applyFill="1" applyBorder="1" applyAlignment="1">
      <alignment horizontal="center" vertical="center" wrapText="1"/>
    </xf>
    <xf numFmtId="0" fontId="1" fillId="0" borderId="8" xfId="0" applyFont="1" applyBorder="1" applyAlignment="1">
      <alignment vertical="center" wrapText="1"/>
    </xf>
    <xf numFmtId="0" fontId="1" fillId="0" borderId="24" xfId="4" applyBorder="1" applyAlignment="1">
      <alignment vertical="center" wrapText="1"/>
    </xf>
    <xf numFmtId="0" fontId="0" fillId="0" borderId="0" xfId="0" applyAlignment="1">
      <alignment horizontal="left" wrapText="1"/>
    </xf>
    <xf numFmtId="0" fontId="10" fillId="0" borderId="0" xfId="0" applyFont="1"/>
    <xf numFmtId="0" fontId="6" fillId="0" borderId="7" xfId="4" applyFont="1" applyBorder="1" applyAlignment="1">
      <alignment horizontal="justify" vertical="center"/>
    </xf>
    <xf numFmtId="0" fontId="0" fillId="0" borderId="7" xfId="4" applyFont="1" applyBorder="1">
      <alignment vertical="center"/>
    </xf>
    <xf numFmtId="0" fontId="6" fillId="0" borderId="33" xfId="4" applyFont="1" applyBorder="1" applyAlignment="1">
      <alignment horizontal="justify" vertical="center"/>
    </xf>
    <xf numFmtId="0" fontId="6" fillId="0" borderId="31" xfId="4" applyFont="1" applyBorder="1" applyAlignment="1">
      <alignment horizontal="justify" vertical="center"/>
    </xf>
    <xf numFmtId="0" fontId="6" fillId="0" borderId="71" xfId="4" applyFont="1" applyBorder="1" applyAlignment="1">
      <alignment horizontal="justify" vertical="center"/>
    </xf>
    <xf numFmtId="0" fontId="24" fillId="2" borderId="58" xfId="1" applyFont="1" applyFill="1" applyBorder="1" applyAlignment="1">
      <alignment horizontal="center" vertical="center"/>
    </xf>
    <xf numFmtId="0" fontId="24" fillId="2" borderId="60" xfId="1" applyFont="1" applyFill="1" applyBorder="1" applyAlignment="1">
      <alignment horizontal="center" vertical="center" wrapText="1"/>
    </xf>
    <xf numFmtId="0" fontId="24" fillId="2" borderId="60" xfId="1" applyFont="1" applyFill="1" applyBorder="1" applyAlignment="1">
      <alignment horizontal="center" vertical="center"/>
    </xf>
    <xf numFmtId="0" fontId="24" fillId="2" borderId="72" xfId="1" applyFont="1" applyFill="1" applyBorder="1" applyAlignment="1">
      <alignment horizontal="center" vertical="center" wrapText="1"/>
    </xf>
    <xf numFmtId="0" fontId="25" fillId="0" borderId="1" xfId="4" applyFont="1" applyBorder="1" applyAlignment="1">
      <alignment horizontal="justify" vertical="center"/>
    </xf>
    <xf numFmtId="0" fontId="13" fillId="0" borderId="73" xfId="1" applyFont="1" applyBorder="1" applyAlignment="1">
      <alignment vertical="center" wrapText="1"/>
    </xf>
    <xf numFmtId="58" fontId="9" fillId="0" borderId="0" xfId="0" quotePrefix="1" applyNumberFormat="1" applyFont="1" applyAlignment="1">
      <alignment horizontal="left"/>
    </xf>
    <xf numFmtId="0" fontId="15" fillId="0" borderId="0" xfId="0" applyFont="1" applyAlignment="1">
      <alignment horizontal="center"/>
    </xf>
    <xf numFmtId="0" fontId="10" fillId="0" borderId="0" xfId="0" applyFont="1" applyAlignment="1">
      <alignment horizontal="justify" vertical="center" wrapText="1"/>
    </xf>
    <xf numFmtId="0" fontId="0" fillId="0" borderId="0" xfId="0" applyAlignment="1">
      <alignment vertical="center" wrapText="1"/>
    </xf>
    <xf numFmtId="0" fontId="10" fillId="0" borderId="0" xfId="0" applyFont="1" applyAlignment="1">
      <alignment horizontal="center" wrapText="1"/>
    </xf>
    <xf numFmtId="0" fontId="0" fillId="0" borderId="0" xfId="0" applyAlignment="1">
      <alignment horizontal="center" wrapText="1"/>
    </xf>
    <xf numFmtId="0" fontId="10" fillId="0" borderId="0" xfId="0" applyFont="1" applyAlignment="1">
      <alignment horizontal="left" wrapText="1"/>
    </xf>
    <xf numFmtId="0" fontId="13" fillId="0" borderId="54" xfId="1" applyFont="1" applyBorder="1" applyAlignment="1">
      <alignment vertical="center" wrapText="1"/>
    </xf>
    <xf numFmtId="0" fontId="13" fillId="0" borderId="55" xfId="1" applyFont="1" applyBorder="1" applyAlignment="1">
      <alignment vertical="center" wrapText="1"/>
    </xf>
    <xf numFmtId="0" fontId="13" fillId="0" borderId="44" xfId="1" applyFont="1" applyBorder="1" applyAlignment="1">
      <alignment horizontal="center" vertical="center" textRotation="255" wrapText="1"/>
    </xf>
    <xf numFmtId="0" fontId="13" fillId="0" borderId="33" xfId="1" applyFont="1" applyBorder="1" applyAlignment="1">
      <alignment horizontal="center" vertical="center" textRotation="255" wrapText="1"/>
    </xf>
    <xf numFmtId="0" fontId="13" fillId="0" borderId="45" xfId="1" applyFont="1" applyBorder="1" applyAlignment="1">
      <alignment horizontal="center" vertical="center" textRotation="255" wrapText="1"/>
    </xf>
    <xf numFmtId="0" fontId="13" fillId="0" borderId="36" xfId="0" applyFont="1" applyBorder="1" applyAlignment="1">
      <alignment vertical="center" wrapText="1" shrinkToFit="1"/>
    </xf>
    <xf numFmtId="0" fontId="13" fillId="0" borderId="37" xfId="0" applyFont="1" applyBorder="1" applyAlignment="1">
      <alignment vertical="center" wrapText="1" shrinkToFit="1"/>
    </xf>
    <xf numFmtId="0" fontId="1" fillId="0" borderId="54" xfId="0" applyFont="1" applyBorder="1" applyAlignment="1">
      <alignment vertical="center" wrapText="1"/>
    </xf>
    <xf numFmtId="0" fontId="13" fillId="0" borderId="39" xfId="0" applyFont="1" applyBorder="1" applyAlignment="1">
      <alignment vertical="center" wrapText="1" shrinkToFit="1"/>
    </xf>
    <xf numFmtId="0" fontId="13" fillId="0" borderId="36" xfId="1" applyFont="1" applyBorder="1" applyAlignment="1">
      <alignment vertical="center" wrapText="1"/>
    </xf>
    <xf numFmtId="0" fontId="13" fillId="0" borderId="37" xfId="1" applyFont="1" applyBorder="1" applyAlignment="1">
      <alignment vertical="center" wrapText="1"/>
    </xf>
    <xf numFmtId="0" fontId="13" fillId="0" borderId="38" xfId="1" applyFont="1" applyBorder="1" applyAlignment="1">
      <alignment vertical="center" wrapText="1"/>
    </xf>
    <xf numFmtId="0" fontId="13" fillId="0" borderId="44" xfId="1" applyFont="1" applyBorder="1" applyAlignment="1">
      <alignment horizontal="center" vertical="center" textRotation="255"/>
    </xf>
    <xf numFmtId="0" fontId="13" fillId="0" borderId="33" xfId="1" applyFont="1" applyBorder="1" applyAlignment="1">
      <alignment horizontal="center" vertical="center" textRotation="255"/>
    </xf>
    <xf numFmtId="0" fontId="13" fillId="0" borderId="42" xfId="1" applyFont="1" applyBorder="1" applyAlignment="1">
      <alignment horizontal="center" vertical="center" textRotation="255"/>
    </xf>
    <xf numFmtId="0" fontId="13" fillId="0" borderId="45" xfId="1" applyFont="1" applyBorder="1" applyAlignment="1">
      <alignment horizontal="center" vertical="center" textRotation="255"/>
    </xf>
    <xf numFmtId="0" fontId="1" fillId="0" borderId="38" xfId="0" applyFont="1" applyBorder="1" applyAlignment="1">
      <alignment vertical="center" wrapText="1"/>
    </xf>
    <xf numFmtId="0" fontId="13" fillId="0" borderId="36" xfId="0" applyFont="1" applyBorder="1" applyAlignment="1">
      <alignment vertical="center" wrapText="1"/>
    </xf>
    <xf numFmtId="0" fontId="13" fillId="0" borderId="38" xfId="0" applyFont="1" applyBorder="1" applyAlignment="1">
      <alignment vertical="center" wrapText="1"/>
    </xf>
    <xf numFmtId="0" fontId="1" fillId="0" borderId="37" xfId="0" applyFont="1" applyBorder="1" applyAlignment="1">
      <alignment vertical="center" wrapText="1"/>
    </xf>
    <xf numFmtId="0" fontId="12" fillId="0" borderId="0" xfId="1" applyFont="1" applyAlignment="1">
      <alignment horizontal="center" vertical="center"/>
    </xf>
    <xf numFmtId="0" fontId="13" fillId="0" borderId="40" xfId="1" applyFont="1" applyBorder="1" applyAlignment="1">
      <alignment horizontal="center" vertical="center"/>
    </xf>
    <xf numFmtId="0" fontId="13" fillId="0" borderId="41" xfId="1" applyFont="1" applyBorder="1" applyAlignment="1">
      <alignment horizontal="center" vertical="center"/>
    </xf>
    <xf numFmtId="0" fontId="10" fillId="0" borderId="0" xfId="1">
      <alignment vertical="center"/>
    </xf>
    <xf numFmtId="0" fontId="1" fillId="0" borderId="0" xfId="0" applyFont="1" applyAlignment="1">
      <alignment vertical="center"/>
    </xf>
    <xf numFmtId="0" fontId="10" fillId="0" borderId="0" xfId="1" applyAlignment="1">
      <alignment horizontal="left" vertical="center"/>
    </xf>
    <xf numFmtId="0" fontId="13" fillId="0" borderId="42" xfId="1" applyFont="1" applyBorder="1" applyAlignment="1">
      <alignment horizontal="center" vertical="center" textRotation="255" wrapText="1"/>
    </xf>
    <xf numFmtId="0" fontId="13" fillId="0" borderId="43" xfId="1" applyFont="1" applyBorder="1" applyAlignment="1">
      <alignment horizontal="center" vertical="center" textRotation="255" wrapText="1"/>
    </xf>
    <xf numFmtId="0" fontId="1" fillId="0" borderId="43" xfId="0" applyFont="1" applyBorder="1" applyAlignment="1">
      <alignment horizontal="center" vertical="center" textRotation="255" wrapText="1"/>
    </xf>
    <xf numFmtId="0" fontId="1" fillId="0" borderId="56" xfId="0" applyFont="1" applyBorder="1" applyAlignment="1">
      <alignment horizontal="center" vertical="center" textRotation="255" wrapText="1"/>
    </xf>
    <xf numFmtId="0" fontId="13" fillId="0" borderId="36" xfId="1" applyFont="1" applyBorder="1" applyAlignment="1">
      <alignment vertical="center" wrapText="1" shrinkToFit="1"/>
    </xf>
    <xf numFmtId="0" fontId="13" fillId="0" borderId="37" xfId="1" applyFont="1" applyBorder="1" applyAlignment="1">
      <alignment vertical="center" wrapText="1" shrinkToFit="1"/>
    </xf>
    <xf numFmtId="0" fontId="13" fillId="0" borderId="38" xfId="1" applyFont="1" applyBorder="1" applyAlignment="1">
      <alignment vertical="center" wrapText="1" shrinkToFit="1"/>
    </xf>
    <xf numFmtId="0" fontId="1" fillId="0" borderId="39" xfId="0" applyFont="1" applyBorder="1" applyAlignment="1">
      <alignment vertical="center" wrapText="1"/>
    </xf>
    <xf numFmtId="0" fontId="6" fillId="0" borderId="23" xfId="4" applyFont="1" applyBorder="1" applyAlignment="1">
      <alignment horizontal="center" vertical="center" wrapText="1"/>
    </xf>
    <xf numFmtId="0" fontId="6" fillId="0" borderId="9" xfId="4" applyFont="1" applyBorder="1" applyAlignment="1">
      <alignment horizontal="center" vertical="center" wrapText="1"/>
    </xf>
    <xf numFmtId="0" fontId="6" fillId="0" borderId="47" xfId="4" applyFont="1" applyBorder="1" applyAlignment="1">
      <alignment horizontal="center" vertical="center" wrapText="1"/>
    </xf>
    <xf numFmtId="0" fontId="5" fillId="4" borderId="0" xfId="4" applyFont="1" applyFill="1" applyAlignment="1">
      <alignment vertical="center" wrapText="1"/>
    </xf>
    <xf numFmtId="0" fontId="5" fillId="4" borderId="8" xfId="4" applyFont="1" applyFill="1" applyBorder="1" applyAlignment="1">
      <alignment vertical="center" wrapText="1"/>
    </xf>
    <xf numFmtId="0" fontId="3" fillId="3" borderId="23" xfId="4" applyFont="1" applyFill="1" applyBorder="1" applyAlignment="1" applyProtection="1">
      <alignment vertical="center" shrinkToFit="1"/>
      <protection locked="0"/>
    </xf>
    <xf numFmtId="0" fontId="1" fillId="3" borderId="47" xfId="2" applyFill="1" applyBorder="1" applyAlignment="1" applyProtection="1">
      <alignment vertical="center" shrinkToFit="1"/>
      <protection locked="0"/>
    </xf>
    <xf numFmtId="0" fontId="1" fillId="3" borderId="9" xfId="2" applyFill="1" applyBorder="1" applyAlignment="1" applyProtection="1">
      <alignment vertical="center" shrinkToFit="1"/>
      <protection locked="0"/>
    </xf>
    <xf numFmtId="0" fontId="5" fillId="4" borderId="12" xfId="4" applyFont="1" applyFill="1" applyBorder="1" applyAlignment="1">
      <alignment vertical="center" wrapText="1"/>
    </xf>
    <xf numFmtId="0" fontId="1" fillId="4" borderId="0" xfId="0" applyFont="1" applyFill="1" applyAlignment="1">
      <alignment vertical="center" wrapText="1"/>
    </xf>
    <xf numFmtId="0" fontId="20" fillId="0" borderId="17" xfId="0" applyFont="1" applyBorder="1" applyAlignment="1">
      <alignment horizontal="center" vertical="center" shrinkToFit="1"/>
    </xf>
    <xf numFmtId="0" fontId="20" fillId="0" borderId="21" xfId="0" applyFont="1" applyBorder="1" applyAlignment="1">
      <alignment horizontal="center" vertical="center" shrinkToFit="1"/>
    </xf>
    <xf numFmtId="0" fontId="20" fillId="0" borderId="32" xfId="0" applyFont="1" applyBorder="1" applyAlignment="1">
      <alignment horizontal="center" vertical="center" shrinkToFit="1"/>
    </xf>
    <xf numFmtId="49" fontId="6" fillId="4" borderId="3" xfId="4" applyNumberFormat="1" applyFont="1" applyFill="1" applyBorder="1" applyAlignment="1">
      <alignment horizontal="center" vertical="center" wrapText="1"/>
    </xf>
    <xf numFmtId="49" fontId="6" fillId="4" borderId="11" xfId="4" applyNumberFormat="1" applyFont="1" applyFill="1" applyBorder="1" applyAlignment="1">
      <alignment horizontal="center" vertical="center" wrapText="1"/>
    </xf>
    <xf numFmtId="0" fontId="1" fillId="0" borderId="57" xfId="4" applyBorder="1" applyAlignment="1">
      <alignment vertical="center" wrapText="1"/>
    </xf>
    <xf numFmtId="0" fontId="1" fillId="0" borderId="53" xfId="0" applyFont="1" applyBorder="1" applyAlignment="1">
      <alignment vertical="center" wrapText="1"/>
    </xf>
    <xf numFmtId="0" fontId="6" fillId="4" borderId="0" xfId="4" applyFont="1" applyFill="1" applyAlignment="1">
      <alignment horizontal="justify" vertical="center" wrapText="1"/>
    </xf>
    <xf numFmtId="0" fontId="1" fillId="0" borderId="0" xfId="0" applyFont="1" applyAlignment="1">
      <alignment vertical="center" wrapText="1"/>
    </xf>
    <xf numFmtId="0" fontId="0" fillId="4" borderId="3" xfId="0" applyFill="1" applyBorder="1" applyAlignment="1">
      <alignment horizontal="justify" vertical="center" wrapText="1"/>
    </xf>
    <xf numFmtId="0" fontId="1" fillId="4" borderId="10" xfId="0" applyFont="1" applyFill="1" applyBorder="1" applyAlignment="1">
      <alignment horizontal="justify" vertical="center" wrapText="1"/>
    </xf>
    <xf numFmtId="0" fontId="1" fillId="4" borderId="11" xfId="0" applyFont="1" applyFill="1" applyBorder="1" applyAlignment="1">
      <alignment horizontal="justify" vertical="center" wrapText="1"/>
    </xf>
    <xf numFmtId="49" fontId="6" fillId="4" borderId="3" xfId="0" applyNumberFormat="1" applyFont="1" applyFill="1" applyBorder="1" applyAlignment="1">
      <alignment horizontal="center" vertical="center" wrapText="1"/>
    </xf>
    <xf numFmtId="49" fontId="6" fillId="4" borderId="10" xfId="0" applyNumberFormat="1" applyFont="1" applyFill="1" applyBorder="1" applyAlignment="1">
      <alignment horizontal="center" vertical="center" wrapText="1"/>
    </xf>
    <xf numFmtId="49" fontId="6" fillId="0" borderId="11" xfId="0" applyNumberFormat="1" applyFont="1" applyBorder="1" applyAlignment="1">
      <alignment horizontal="center" vertical="center" wrapText="1"/>
    </xf>
    <xf numFmtId="0" fontId="1" fillId="0" borderId="51" xfId="4" applyBorder="1" applyAlignment="1">
      <alignment horizontal="left" vertical="center" wrapText="1"/>
    </xf>
    <xf numFmtId="0" fontId="1" fillId="0" borderId="52" xfId="0" applyFont="1" applyBorder="1" applyAlignment="1">
      <alignment vertical="center" wrapText="1"/>
    </xf>
    <xf numFmtId="0" fontId="18" fillId="4" borderId="12" xfId="4" applyFont="1" applyFill="1" applyBorder="1" applyAlignment="1">
      <alignment horizontal="justify" vertical="center" wrapText="1"/>
    </xf>
    <xf numFmtId="0" fontId="4" fillId="4" borderId="12" xfId="0" applyFont="1" applyFill="1" applyBorder="1" applyAlignment="1">
      <alignment vertical="center" wrapText="1"/>
    </xf>
    <xf numFmtId="0" fontId="0" fillId="4" borderId="3" xfId="0" applyFill="1" applyBorder="1" applyAlignment="1">
      <alignment horizontal="left" vertical="center" wrapText="1"/>
    </xf>
    <xf numFmtId="0" fontId="0" fillId="4" borderId="10" xfId="0" applyFill="1" applyBorder="1" applyAlignment="1">
      <alignment horizontal="left" vertical="center" wrapText="1"/>
    </xf>
    <xf numFmtId="0" fontId="0" fillId="4" borderId="11" xfId="0" applyFill="1" applyBorder="1" applyAlignment="1">
      <alignment horizontal="left" vertical="center" wrapText="1"/>
    </xf>
    <xf numFmtId="49" fontId="6" fillId="4" borderId="11" xfId="0" applyNumberFormat="1" applyFont="1" applyFill="1" applyBorder="1" applyAlignment="1">
      <alignment horizontal="center" vertical="center" wrapText="1"/>
    </xf>
    <xf numFmtId="0" fontId="1" fillId="0" borderId="48" xfId="4" applyBorder="1" applyAlignment="1">
      <alignment vertical="center" wrapText="1"/>
    </xf>
    <xf numFmtId="0" fontId="1" fillId="0" borderId="49" xfId="4" applyBorder="1" applyAlignment="1">
      <alignment vertical="center" wrapText="1"/>
    </xf>
    <xf numFmtId="0" fontId="1" fillId="0" borderId="50" xfId="4" applyBorder="1" applyAlignment="1">
      <alignment vertical="center" wrapText="1"/>
    </xf>
    <xf numFmtId="0" fontId="20" fillId="0" borderId="21" xfId="4" applyFont="1" applyBorder="1" applyAlignment="1">
      <alignment horizontal="center" vertical="center" wrapText="1"/>
    </xf>
    <xf numFmtId="0" fontId="1" fillId="0" borderId="30" xfId="0" applyFont="1" applyBorder="1" applyAlignment="1">
      <alignment horizontal="center" vertical="center" wrapText="1"/>
    </xf>
  </cellXfs>
  <cellStyles count="6">
    <cellStyle name="標準" xfId="0" builtinId="0"/>
    <cellStyle name="標準_01チェックリスト【入札参加者用】（土木関係・地域型・一般土木、舗装）" xfId="1" xr:uid="{00000000-0005-0000-0000-000001000000}"/>
    <cellStyle name="標準_01加算点申告表（土木関係・地域型・一般土木、舗装）" xfId="2" xr:uid="{00000000-0005-0000-0000-000002000000}"/>
    <cellStyle name="標準_2技術評価配点表_★H20総合評価実績【建築】" xfId="3" xr:uid="{00000000-0005-0000-0000-000003000000}"/>
    <cellStyle name="標準_2技術評価配点表_3-別表1･2･3技術評価配点表（修正版）" xfId="4" xr:uid="{00000000-0005-0000-0000-000004000000}"/>
    <cellStyle name="標準_総合評価基準比較_3-別表1･2･3技術評価配点表（修正版）" xfId="5" xr:uid="{00000000-0005-0000-0000-000005000000}"/>
  </cellStyles>
  <dxfs count="0"/>
  <tableStyles count="0" defaultTableStyle="TableStyleMedium2" defaultPivotStyle="PivotStyleLight16"/>
  <colors>
    <mruColors>
      <color rgb="FF2DC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fmlaLink="H7"/>
</file>

<file path=xl/ctrlProps/ctrlProp2.xml><?xml version="1.0" encoding="utf-8"?>
<formControlPr xmlns="http://schemas.microsoft.com/office/spreadsheetml/2009/9/main" objectType="CheckBox" fmlaLink="H9"/>
</file>

<file path=xl/ctrlProps/ctrlProp3.xml><?xml version="1.0" encoding="utf-8"?>
<formControlPr xmlns="http://schemas.microsoft.com/office/spreadsheetml/2009/9/main" objectType="CheckBox" fmlaLink="H13"/>
</file>

<file path=xl/ctrlProps/ctrlProp4.xml><?xml version="1.0" encoding="utf-8"?>
<formControlPr xmlns="http://schemas.microsoft.com/office/spreadsheetml/2009/9/main" objectType="CheckBox" fmlaLink="H15"/>
</file>

<file path=xl/ctrlProps/ctrlProp5.xml><?xml version="1.0" encoding="utf-8"?>
<formControlPr xmlns="http://schemas.microsoft.com/office/spreadsheetml/2009/9/main" objectType="CheckBox" fmlaLink="$H$33"/>
</file>

<file path=xl/ctrlProps/ctrlProp6.xml><?xml version="1.0" encoding="utf-8"?>
<formControlPr xmlns="http://schemas.microsoft.com/office/spreadsheetml/2009/9/main" objectType="CheckBox" fmlaLink="$H$46"/>
</file>

<file path=xl/ctrlProps/ctrlProp7.xml><?xml version="1.0" encoding="utf-8"?>
<formControlPr xmlns="http://schemas.microsoft.com/office/spreadsheetml/2009/9/main" objectType="CheckBox" fmlaLink="H10"/>
</file>

<file path=xl/ctrlProps/ctrlProp8.xml><?xml version="1.0" encoding="utf-8"?>
<formControlPr xmlns="http://schemas.microsoft.com/office/spreadsheetml/2009/9/main" objectType="CheckBox" fmlaLink="H14"/>
</file>

<file path=xl/ctrlProps/ctrlProp9.xml><?xml version="1.0" encoding="utf-8"?>
<formControlPr xmlns="http://schemas.microsoft.com/office/spreadsheetml/2009/9/main" objectType="CheckBox" fmlaLink="$H$19"/>
</file>

<file path=xl/ctrlProps/ctrlProp10.xml><?xml version="1.0" encoding="utf-8"?>
<formControlPr xmlns="http://schemas.microsoft.com/office/spreadsheetml/2009/9/main" objectType="CheckBox" fmlaLink="$H$38"/>
</file>

<file path=xl/ctrlProps/ctrlProp11.xml><?xml version="1.0" encoding="utf-8"?>
<formControlPr xmlns="http://schemas.microsoft.com/office/spreadsheetml/2009/9/main" objectType="CheckBox" fmlaLink="$H$40"/>
</file>

<file path=xl/ctrlProps/ctrlProp12.xml><?xml version="1.0" encoding="utf-8"?>
<formControlPr xmlns="http://schemas.microsoft.com/office/spreadsheetml/2009/9/main" objectType="CheckBox" fmlaLink="$H$41"/>
</file>

<file path=xl/ctrlProps/ctrlProp13.xml><?xml version="1.0" encoding="utf-8"?>
<formControlPr xmlns="http://schemas.microsoft.com/office/spreadsheetml/2009/9/main" objectType="CheckBox" fmlaLink="$H$45"/>
</file>

<file path=xl/ctrlProps/ctrlProp14.xml><?xml version="1.0" encoding="utf-8"?>
<formControlPr xmlns="http://schemas.microsoft.com/office/spreadsheetml/2009/9/main" objectType="CheckBox" fmlaLink="$H$56"/>
</file>

<file path=xl/ctrlProps/ctrlProp15.xml><?xml version="1.0" encoding="utf-8"?>
<formControlPr xmlns="http://schemas.microsoft.com/office/spreadsheetml/2009/9/main" objectType="CheckBox" fmlaLink="$H$57"/>
</file>

<file path=xl/ctrlProps/ctrlProp16.xml><?xml version="1.0" encoding="utf-8"?>
<formControlPr xmlns="http://schemas.microsoft.com/office/spreadsheetml/2009/9/main" objectType="CheckBox" fmlaLink="$H$58"/>
</file>

<file path=xl/ctrlProps/ctrlProp17.xml><?xml version="1.0" encoding="utf-8"?>
<formControlPr xmlns="http://schemas.microsoft.com/office/spreadsheetml/2009/9/main" objectType="CheckBox" fmlaLink="$H$71"/>
</file>

<file path=xl/ctrlProps/ctrlProp18.xml><?xml version="1.0" encoding="utf-8"?>
<formControlPr xmlns="http://schemas.microsoft.com/office/spreadsheetml/2009/9/main" objectType="CheckBox" fmlaLink="$H$72"/>
</file>

<file path=xl/ctrlProps/ctrlProp19.xml><?xml version="1.0" encoding="utf-8"?>
<formControlPr xmlns="http://schemas.microsoft.com/office/spreadsheetml/2009/9/main" objectType="CheckBox" fmlaLink="$H$73"/>
</file>

<file path=xl/ctrlProps/ctrlProp20.xml><?xml version="1.0" encoding="utf-8"?>
<formControlPr xmlns="http://schemas.microsoft.com/office/spreadsheetml/2009/9/main" objectType="CheckBox" fmlaLink="$H$74"/>
</file>

<file path=xl/ctrlProps/ctrlProp21.xml><?xml version="1.0" encoding="utf-8"?>
<formControlPr xmlns="http://schemas.microsoft.com/office/spreadsheetml/2009/9/main" objectType="CheckBox" fmlaLink="$H$75"/>
</file>

<file path=xl/ctrlProps/ctrlProp22.xml><?xml version="1.0" encoding="utf-8"?>
<formControlPr xmlns="http://schemas.microsoft.com/office/spreadsheetml/2009/9/main" objectType="CheckBox" fmlaLink="H12"/>
</file>

<file path=xl/ctrlProps/ctrlProp23.xml><?xml version="1.0" encoding="utf-8"?>
<formControlPr xmlns="http://schemas.microsoft.com/office/spreadsheetml/2009/9/main" objectType="CheckBox" fmlaLink="$H$20"/>
</file>

<file path=xl/ctrlProps/ctrlProp24.xml><?xml version="1.0" encoding="utf-8"?>
<formControlPr xmlns="http://schemas.microsoft.com/office/spreadsheetml/2009/9/main" objectType="CheckBox" fmlaLink="$H$48"/>
</file>

<file path=xl/ctrlProps/ctrlProp25.xml><?xml version="1.0" encoding="utf-8"?>
<formControlPr xmlns="http://schemas.microsoft.com/office/spreadsheetml/2009/9/main" objectType="CheckBox" fmlaLink="$H$61"/>
</file>

<file path=xl/ctrlProps/ctrlProp26.xml><?xml version="1.0" encoding="utf-8"?>
<formControlPr xmlns="http://schemas.microsoft.com/office/spreadsheetml/2009/9/main" objectType="CheckBox" fmlaLink="$H$76"/>
</file>

<file path=xl/ctrlProps/ctrlProp27.xml><?xml version="1.0" encoding="utf-8"?>
<formControlPr xmlns="http://schemas.microsoft.com/office/spreadsheetml/2009/9/main" objectType="CheckBox" fmlaLink="$H$51"/>
</file>

<file path=xl/ctrlProps/ctrlProp28.xml><?xml version="1.0" encoding="utf-8"?>
<formControlPr xmlns="http://schemas.microsoft.com/office/spreadsheetml/2009/9/main" objectType="CheckBox" fmlaLink="$H$50"/>
</file>

<file path=xl/ctrlProps/ctrlProp29.xml><?xml version="1.0" encoding="utf-8"?>
<formControlPr xmlns="http://schemas.microsoft.com/office/spreadsheetml/2009/9/main" objectType="CheckBox" fmlaLink="$H$54"/>
</file>

<file path=xl/ctrlProps/ctrlProp30.xml><?xml version="1.0" encoding="utf-8"?>
<formControlPr xmlns="http://schemas.microsoft.com/office/spreadsheetml/2009/9/main" objectType="CheckBox" fmlaLink="$H$34"/>
</file>

<file path=xl/ctrlProps/ctrlProp31.xml><?xml version="1.0" encoding="utf-8"?>
<formControlPr xmlns="http://schemas.microsoft.com/office/spreadsheetml/2009/9/main" objectType="CheckBox" fmlaLink="H8"/>
</file>

<file path=xl/ctrlProps/ctrlProp32.xml><?xml version="1.0" encoding="utf-8"?>
<formControlPr xmlns="http://schemas.microsoft.com/office/spreadsheetml/2009/9/main" objectType="CheckBox" fmlaLink="H16"/>
</file>

<file path=xl/ctrlProps/ctrlProp33.xml><?xml version="1.0" encoding="utf-8"?>
<formControlPr xmlns="http://schemas.microsoft.com/office/spreadsheetml/2009/9/main" objectType="CheckBox" fmlaLink="H11"/>
</file>

<file path=xl/ctrlProps/ctrlProp34.xml><?xml version="1.0" encoding="utf-8"?>
<formControlPr xmlns="http://schemas.microsoft.com/office/spreadsheetml/2009/9/main" objectType="CheckBox" fmlaLink="$H$37"/>
</file>

<file path=xl/ctrlProps/ctrlProp35.xml><?xml version="1.0" encoding="utf-8"?>
<formControlPr xmlns="http://schemas.microsoft.com/office/spreadsheetml/2009/9/main" objectType="CheckBox" fmlaLink="$H$43"/>
</file>

<file path=xl/ctrlProps/ctrlProp36.xml><?xml version="1.0" encoding="utf-8"?>
<formControlPr xmlns="http://schemas.microsoft.com/office/spreadsheetml/2009/9/main" objectType="CheckBox" fmlaLink="$H$44"/>
</file>

<file path=xl/ctrlProps/ctrlProp37.xml><?xml version="1.0" encoding="utf-8"?>
<formControlPr xmlns="http://schemas.microsoft.com/office/spreadsheetml/2009/9/main" objectType="CheckBox" fmlaLink="$H$52"/>
</file>

<file path=xl/ctrlProps/ctrlProp38.xml><?xml version="1.0" encoding="utf-8"?>
<formControlPr xmlns="http://schemas.microsoft.com/office/spreadsheetml/2009/9/main" objectType="CheckBox" fmlaLink="$H$47"/>
</file>

<file path=xl/ctrlProps/ctrlProp39.xml><?xml version="1.0" encoding="utf-8"?>
<formControlPr xmlns="http://schemas.microsoft.com/office/spreadsheetml/2009/9/main" objectType="CheckBox" fmlaLink="$H$53"/>
</file>

<file path=xl/ctrlProps/ctrlProp40.xml><?xml version="1.0" encoding="utf-8"?>
<formControlPr xmlns="http://schemas.microsoft.com/office/spreadsheetml/2009/9/main" objectType="CheckBox" fmlaLink="$H$62"/>
</file>

<file path=xl/ctrlProps/ctrlProp41.xml><?xml version="1.0" encoding="utf-8"?>
<formControlPr xmlns="http://schemas.microsoft.com/office/spreadsheetml/2009/9/main" objectType="CheckBox" fmlaLink="$H$64"/>
</file>

<file path=xl/ctrlProps/ctrlProp42.xml><?xml version="1.0" encoding="utf-8"?>
<formControlPr xmlns="http://schemas.microsoft.com/office/spreadsheetml/2009/9/main" objectType="CheckBox" fmlaLink="$H$66"/>
</file>

<file path=xl/ctrlProps/ctrlProp43.xml><?xml version="1.0" encoding="utf-8"?>
<formControlPr xmlns="http://schemas.microsoft.com/office/spreadsheetml/2009/9/main" objectType="CheckBox" fmlaLink="$H$68"/>
</file>

<file path=xl/ctrlProps/ctrlProp44.xml><?xml version="1.0" encoding="utf-8"?>
<formControlPr xmlns="http://schemas.microsoft.com/office/spreadsheetml/2009/9/main" objectType="CheckBox" fmlaLink="$H$70"/>
</file>

<file path=xl/ctrlProps/ctrlProp45.xml><?xml version="1.0" encoding="utf-8"?>
<formControlPr xmlns="http://schemas.microsoft.com/office/spreadsheetml/2009/9/main" objectType="CheckBox" fmlaLink="$H$63"/>
</file>

<file path=xl/ctrlProps/ctrlProp46.xml><?xml version="1.0" encoding="utf-8"?>
<formControlPr xmlns="http://schemas.microsoft.com/office/spreadsheetml/2009/9/main" objectType="CheckBox" fmlaLink="$H$65"/>
</file>

<file path=xl/ctrlProps/ctrlProp47.xml><?xml version="1.0" encoding="utf-8"?>
<formControlPr xmlns="http://schemas.microsoft.com/office/spreadsheetml/2009/9/main" objectType="CheckBox" fmlaLink="$H$67"/>
</file>

<file path=xl/ctrlProps/ctrlProp48.xml><?xml version="1.0" encoding="utf-8"?>
<formControlPr xmlns="http://schemas.microsoft.com/office/spreadsheetml/2009/9/main" objectType="CheckBox" fmlaLink="$H$17"/>
</file>

<file path=xl/ctrlProps/ctrlProp49.xml><?xml version="1.0" encoding="utf-8"?>
<formControlPr xmlns="http://schemas.microsoft.com/office/spreadsheetml/2009/9/main" objectType="CheckBox" fmlaLink="$H$18" lockText="1"/>
</file>

<file path=xl/ctrlProps/ctrlProp50.xml><?xml version="1.0" encoding="utf-8"?>
<formControlPr xmlns="http://schemas.microsoft.com/office/spreadsheetml/2009/9/main" objectType="CheckBox" fmlaLink="$H$42" lockText="1"/>
</file>

<file path=xl/ctrlProps/ctrlProp51.xml><?xml version="1.0" encoding="utf-8"?>
<formControlPr xmlns="http://schemas.microsoft.com/office/spreadsheetml/2009/9/main" objectType="CheckBox" fmlaLink="$H$60" lockText="1"/>
</file>

<file path=xl/ctrlProps/ctrlProp52.xml><?xml version="1.0" encoding="utf-8"?>
<formControlPr xmlns="http://schemas.microsoft.com/office/spreadsheetml/2009/9/main" objectType="CheckBox" fmlaLink="$H$69"/>
</file>

<file path=xl/ctrlProps/ctrlProp53.xml><?xml version="1.0" encoding="utf-8"?>
<formControlPr xmlns="http://schemas.microsoft.com/office/spreadsheetml/2009/9/main" objectType="CheckBox" fmlaLink="$H$83"/>
</file>

<file path=xl/ctrlProps/ctrlProp54.xml><?xml version="1.0" encoding="utf-8"?>
<formControlPr xmlns="http://schemas.microsoft.com/office/spreadsheetml/2009/9/main" objectType="CheckBox" fmlaLink="$H$84"/>
</file>

<file path=xl/ctrlProps/ctrlProp55.xml><?xml version="1.0" encoding="utf-8"?>
<formControlPr xmlns="http://schemas.microsoft.com/office/spreadsheetml/2009/9/main" objectType="CheckBox" fmlaLink="$H$85"/>
</file>

<file path=xl/ctrlProps/ctrlProp56.xml><?xml version="1.0" encoding="utf-8"?>
<formControlPr xmlns="http://schemas.microsoft.com/office/spreadsheetml/2009/9/main" objectType="CheckBox" fmlaLink="$H$86"/>
</file>

<file path=xl/ctrlProps/ctrlProp57.xml><?xml version="1.0" encoding="utf-8"?>
<formControlPr xmlns="http://schemas.microsoft.com/office/spreadsheetml/2009/9/main" objectType="CheckBox" fmlaLink="$H$35"/>
</file>

<file path=xl/ctrlProps/ctrlProp58.xml><?xml version="1.0" encoding="utf-8"?>
<formControlPr xmlns="http://schemas.microsoft.com/office/spreadsheetml/2009/9/main" objectType="CheckBox" fmlaLink="$H$87"/>
</file>

<file path=xl/ctrlProps/ctrlProp59.xml><?xml version="1.0" encoding="utf-8"?>
<formControlPr xmlns="http://schemas.microsoft.com/office/spreadsheetml/2009/9/main" objectType="CheckBox" fmlaLink="H76"/>
</file>

<file path=xl/ctrlProps/ctrlProp60.xml><?xml version="1.0" encoding="utf-8"?>
<formControlPr xmlns="http://schemas.microsoft.com/office/spreadsheetml/2009/9/main" objectType="CheckBox" fmlaLink="H76"/>
</file>

<file path=xl/ctrlProps/ctrlProp61.xml><?xml version="1.0" encoding="utf-8"?>
<formControlPr xmlns="http://schemas.microsoft.com/office/spreadsheetml/2009/9/main" objectType="CheckBox" fmlaLink="H76"/>
</file>

<file path=xl/ctrlProps/ctrlProp62.xml><?xml version="1.0" encoding="utf-8"?>
<formControlPr xmlns="http://schemas.microsoft.com/office/spreadsheetml/2009/9/main" objectType="CheckBox" fmlaLink="H76"/>
</file>

<file path=xl/ctrlProps/ctrlProp63.xml><?xml version="1.0" encoding="utf-8"?>
<formControlPr xmlns="http://schemas.microsoft.com/office/spreadsheetml/2009/9/main" objectType="CheckBox" fmlaLink="$H$77"/>
</file>

<file path=xl/ctrlProps/ctrlProp64.xml><?xml version="1.0" encoding="utf-8"?>
<formControlPr xmlns="http://schemas.microsoft.com/office/spreadsheetml/2009/9/main" objectType="CheckBox" fmlaLink="$H$78"/>
</file>

<file path=xl/ctrlProps/ctrlProp65.xml><?xml version="1.0" encoding="utf-8"?>
<formControlPr xmlns="http://schemas.microsoft.com/office/spreadsheetml/2009/9/main" objectType="CheckBox" fmlaLink="$H$79"/>
</file>

<file path=xl/ctrlProps/ctrlProp66.xml><?xml version="1.0" encoding="utf-8"?>
<formControlPr xmlns="http://schemas.microsoft.com/office/spreadsheetml/2009/9/main" objectType="CheckBox" fmlaLink="$H$80"/>
</file>

<file path=xl/ctrlProps/ctrlProp67.xml><?xml version="1.0" encoding="utf-8"?>
<formControlPr xmlns="http://schemas.microsoft.com/office/spreadsheetml/2009/9/main" objectType="CheckBox" fmlaLink="H76"/>
</file>

<file path=xl/ctrlProps/ctrlProp68.xml><?xml version="1.0" encoding="utf-8"?>
<formControlPr xmlns="http://schemas.microsoft.com/office/spreadsheetml/2009/9/main" objectType="CheckBox" fmlaLink="$H$81"/>
</file>

<file path=xl/ctrlProps/ctrlProp69.xml><?xml version="1.0" encoding="utf-8"?>
<formControlPr xmlns="http://schemas.microsoft.com/office/spreadsheetml/2009/9/main" objectType="CheckBox" fmlaLink="H76"/>
</file>

<file path=xl/ctrlProps/ctrlProp70.xml><?xml version="1.0" encoding="utf-8"?>
<formControlPr xmlns="http://schemas.microsoft.com/office/spreadsheetml/2009/9/main" objectType="CheckBox" fmlaLink="$H$82"/>
</file>

<file path=xl/ctrlProps/ctrlProp71.xml><?xml version="1.0" encoding="utf-8"?>
<formControlPr xmlns="http://schemas.microsoft.com/office/spreadsheetml/2009/9/main" objectType="CheckBox" fmlaLink="$H$59"/>
</file>

<file path=xl/ctrlProps/ctrlProp72.xml><?xml version="1.0" encoding="utf-8"?>
<formControlPr xmlns="http://schemas.microsoft.com/office/spreadsheetml/2009/9/main" objectType="CheckBox" fmlaLink="$H$24"/>
</file>

<file path=xl/ctrlProps/ctrlProp73.xml><?xml version="1.0" encoding="utf-8"?>
<formControlPr xmlns="http://schemas.microsoft.com/office/spreadsheetml/2009/9/main" objectType="CheckBox" fmlaLink="$H$22"/>
</file>

<file path=xl/ctrlProps/ctrlProp74.xml><?xml version="1.0" encoding="utf-8"?>
<formControlPr xmlns="http://schemas.microsoft.com/office/spreadsheetml/2009/9/main" objectType="CheckBox" fmlaLink="$H$23" lockText="1"/>
</file>

<file path=xl/ctrlProps/ctrlProp75.xml><?xml version="1.0" encoding="utf-8"?>
<formControlPr xmlns="http://schemas.microsoft.com/office/spreadsheetml/2009/9/main" objectType="CheckBox" fmlaLink="H76"/>
</file>

<file path=xl/ctrlProps/ctrlProp76.xml><?xml version="1.0" encoding="utf-8"?>
<formControlPr xmlns="http://schemas.microsoft.com/office/spreadsheetml/2009/9/main" objectType="CheckBox" fmlaLink="$H$21"/>
</file>

<file path=xl/ctrlProps/ctrlProp77.xml><?xml version="1.0" encoding="utf-8"?>
<formControlPr xmlns="http://schemas.microsoft.com/office/spreadsheetml/2009/9/main" objectType="CheckBox" fmlaLink="$H$90"/>
</file>

<file path=xl/ctrlProps/ctrlProp78.xml><?xml version="1.0" encoding="utf-8"?>
<formControlPr xmlns="http://schemas.microsoft.com/office/spreadsheetml/2009/9/main" objectType="CheckBox" fmlaLink="$H$88"/>
</file>

<file path=xl/ctrlProps/ctrlProp79.xml><?xml version="1.0" encoding="utf-8"?>
<formControlPr xmlns="http://schemas.microsoft.com/office/spreadsheetml/2009/9/main" objectType="CheckBox" fmlaLink="$H$92"/>
</file>

<file path=xl/ctrlProps/ctrlProp80.xml><?xml version="1.0" encoding="utf-8"?>
<formControlPr xmlns="http://schemas.microsoft.com/office/spreadsheetml/2009/9/main" objectType="CheckBox" fmlaLink="$H$91"/>
</file>

<file path=xl/ctrlProps/ctrlProp81.xml><?xml version="1.0" encoding="utf-8"?>
<formControlPr xmlns="http://schemas.microsoft.com/office/spreadsheetml/2009/9/main" objectType="CheckBox" fmlaLink="$H$93"/>
</file>

<file path=xl/ctrlProps/ctrlProp82.xml><?xml version="1.0" encoding="utf-8"?>
<formControlPr xmlns="http://schemas.microsoft.com/office/spreadsheetml/2009/9/main" objectType="CheckBox" fmlaLink="$H$32"/>
</file>

<file path=xl/ctrlProps/ctrlProp83.xml><?xml version="1.0" encoding="utf-8"?>
<formControlPr xmlns="http://schemas.microsoft.com/office/spreadsheetml/2009/9/main" objectType="CheckBox" fmlaLink="$H$30"/>
</file>

<file path=xl/ctrlProps/ctrlProp84.xml><?xml version="1.0" encoding="utf-8"?>
<formControlPr xmlns="http://schemas.microsoft.com/office/spreadsheetml/2009/9/main" objectType="CheckBox" fmlaLink="$H$31" lockText="1"/>
</file>

<file path=xl/ctrlProps/ctrlProp85.xml><?xml version="1.0" encoding="utf-8"?>
<formControlPr xmlns="http://schemas.microsoft.com/office/spreadsheetml/2009/9/main" objectType="CheckBox" fmlaLink="H76"/>
</file>

<file path=xl/ctrlProps/ctrlProp86.xml><?xml version="1.0" encoding="utf-8"?>
<formControlPr xmlns="http://schemas.microsoft.com/office/spreadsheetml/2009/9/main" objectType="CheckBox" fmlaLink="$H$29"/>
</file>

<file path=xl/ctrlProps/ctrlProp87.xml><?xml version="1.0" encoding="utf-8"?>
<formControlPr xmlns="http://schemas.microsoft.com/office/spreadsheetml/2009/9/main" objectType="CheckBox" fmlaLink="$H$28"/>
</file>

<file path=xl/ctrlProps/ctrlProp88.xml><?xml version="1.0" encoding="utf-8"?>
<formControlPr xmlns="http://schemas.microsoft.com/office/spreadsheetml/2009/9/main" objectType="CheckBox" fmlaLink="$H$26"/>
</file>

<file path=xl/ctrlProps/ctrlProp89.xml><?xml version="1.0" encoding="utf-8"?>
<formControlPr xmlns="http://schemas.microsoft.com/office/spreadsheetml/2009/9/main" objectType="CheckBox" fmlaLink="$H$27" lockText="1"/>
</file>

<file path=xl/ctrlProps/ctrlProp90.xml><?xml version="1.0" encoding="utf-8"?>
<formControlPr xmlns="http://schemas.microsoft.com/office/spreadsheetml/2009/9/main" objectType="CheckBox" fmlaLink="H76"/>
</file>

<file path=xl/ctrlProps/ctrlProp91.xml><?xml version="1.0" encoding="utf-8"?>
<formControlPr xmlns="http://schemas.microsoft.com/office/spreadsheetml/2009/9/main" objectType="CheckBox" fmlaLink="$H$25"/>
</file>

<file path=xl/ctrlProps/ctrlProp92.xml><?xml version="1.0" encoding="utf-8"?>
<formControlPr xmlns="http://schemas.microsoft.com/office/spreadsheetml/2009/9/main" objectType="CheckBox" fmlaLink="$H$36"/>
</file>

<file path=xl/ctrlProps/ctrlProp93.xml><?xml version="1.0" encoding="utf-8"?>
<formControlPr xmlns="http://schemas.microsoft.com/office/spreadsheetml/2009/9/main" objectType="CheckBox" fmlaLink="$H$39"/>
</file>

<file path=xl/ctrlProps/ctrlProp94.xml><?xml version="1.0" encoding="utf-8"?>
<formControlPr xmlns="http://schemas.microsoft.com/office/spreadsheetml/2009/9/main" objectType="CheckBox" fmlaLink="$H$49" lockText="1"/>
</file>

<file path=xl/ctrlProps/ctrlProp95.xml><?xml version="1.0" encoding="utf-8"?>
<formControlPr xmlns="http://schemas.microsoft.com/office/spreadsheetml/2009/9/main" objectType="CheckBox" fmlaLink="$H$55" lockText="1"/>
</file>

<file path=xl/ctrlProps/ctrlProp96.xml><?xml version="1.0" encoding="utf-8"?>
<formControlPr xmlns="http://schemas.microsoft.com/office/spreadsheetml/2009/9/main" objectType="CheckBox" fmlaLink="$H$89"/>
</file>

<file path=xl/ctrlProps/ctrlProp97.xml><?xml version="1.0" encoding="utf-8"?>
<formControlPr xmlns="http://schemas.microsoft.com/office/spreadsheetml/2009/9/main" objectType="CheckBox" fmlaLink="$H$94"/>
</file>

<file path=xl/ctrlProps/ctrlProp98.xml><?xml version="1.0" encoding="utf-8"?>
<formControlPr xmlns="http://schemas.microsoft.com/office/spreadsheetml/2009/9/main" objectType="CheckBox" fmlaLink="$H$9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180975</xdr:colOff>
          <xdr:row>6</xdr:row>
          <xdr:rowOff>66675</xdr:rowOff>
        </xdr:from>
        <xdr:to>
          <xdr:col>4</xdr:col>
          <xdr:colOff>0</xdr:colOff>
          <xdr:row>6</xdr:row>
          <xdr:rowOff>276225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8</xdr:row>
          <xdr:rowOff>28575</xdr:rowOff>
        </xdr:from>
        <xdr:to>
          <xdr:col>4</xdr:col>
          <xdr:colOff>0</xdr:colOff>
          <xdr:row>8</xdr:row>
          <xdr:rowOff>238125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12</xdr:row>
          <xdr:rowOff>47625</xdr:rowOff>
        </xdr:from>
        <xdr:to>
          <xdr:col>4</xdr:col>
          <xdr:colOff>0</xdr:colOff>
          <xdr:row>12</xdr:row>
          <xdr:rowOff>257175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14</xdr:row>
          <xdr:rowOff>76200</xdr:rowOff>
        </xdr:from>
        <xdr:to>
          <xdr:col>4</xdr:col>
          <xdr:colOff>0</xdr:colOff>
          <xdr:row>14</xdr:row>
          <xdr:rowOff>285750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32</xdr:row>
          <xdr:rowOff>66675</xdr:rowOff>
        </xdr:from>
        <xdr:to>
          <xdr:col>3</xdr:col>
          <xdr:colOff>476250</xdr:colOff>
          <xdr:row>32</xdr:row>
          <xdr:rowOff>276225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45</xdr:row>
          <xdr:rowOff>76200</xdr:rowOff>
        </xdr:from>
        <xdr:to>
          <xdr:col>3</xdr:col>
          <xdr:colOff>447675</xdr:colOff>
          <xdr:row>45</xdr:row>
          <xdr:rowOff>285750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9</xdr:row>
          <xdr:rowOff>28575</xdr:rowOff>
        </xdr:from>
        <xdr:to>
          <xdr:col>4</xdr:col>
          <xdr:colOff>0</xdr:colOff>
          <xdr:row>9</xdr:row>
          <xdr:rowOff>238125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13</xdr:row>
          <xdr:rowOff>47625</xdr:rowOff>
        </xdr:from>
        <xdr:to>
          <xdr:col>4</xdr:col>
          <xdr:colOff>0</xdr:colOff>
          <xdr:row>13</xdr:row>
          <xdr:rowOff>257175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18</xdr:row>
          <xdr:rowOff>76200</xdr:rowOff>
        </xdr:from>
        <xdr:to>
          <xdr:col>4</xdr:col>
          <xdr:colOff>0</xdr:colOff>
          <xdr:row>18</xdr:row>
          <xdr:rowOff>285750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37</xdr:row>
          <xdr:rowOff>85725</xdr:rowOff>
        </xdr:from>
        <xdr:to>
          <xdr:col>3</xdr:col>
          <xdr:colOff>466725</xdr:colOff>
          <xdr:row>37</xdr:row>
          <xdr:rowOff>295275</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39</xdr:row>
          <xdr:rowOff>85725</xdr:rowOff>
        </xdr:from>
        <xdr:to>
          <xdr:col>3</xdr:col>
          <xdr:colOff>466725</xdr:colOff>
          <xdr:row>39</xdr:row>
          <xdr:rowOff>295275</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40</xdr:row>
          <xdr:rowOff>85725</xdr:rowOff>
        </xdr:from>
        <xdr:to>
          <xdr:col>3</xdr:col>
          <xdr:colOff>466725</xdr:colOff>
          <xdr:row>40</xdr:row>
          <xdr:rowOff>295275</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44</xdr:row>
          <xdr:rowOff>76200</xdr:rowOff>
        </xdr:from>
        <xdr:to>
          <xdr:col>3</xdr:col>
          <xdr:colOff>447675</xdr:colOff>
          <xdr:row>44</xdr:row>
          <xdr:rowOff>285750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55</xdr:row>
          <xdr:rowOff>95250</xdr:rowOff>
        </xdr:from>
        <xdr:to>
          <xdr:col>3</xdr:col>
          <xdr:colOff>466725</xdr:colOff>
          <xdr:row>55</xdr:row>
          <xdr:rowOff>304800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56</xdr:row>
          <xdr:rowOff>95250</xdr:rowOff>
        </xdr:from>
        <xdr:to>
          <xdr:col>3</xdr:col>
          <xdr:colOff>466725</xdr:colOff>
          <xdr:row>56</xdr:row>
          <xdr:rowOff>304800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57</xdr:row>
          <xdr:rowOff>123825</xdr:rowOff>
        </xdr:from>
        <xdr:to>
          <xdr:col>3</xdr:col>
          <xdr:colOff>466725</xdr:colOff>
          <xdr:row>57</xdr:row>
          <xdr:rowOff>352425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70</xdr:row>
          <xdr:rowOff>114300</xdr:rowOff>
        </xdr:from>
        <xdr:to>
          <xdr:col>3</xdr:col>
          <xdr:colOff>476250</xdr:colOff>
          <xdr:row>70</xdr:row>
          <xdr:rowOff>266700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71</xdr:row>
          <xdr:rowOff>57150</xdr:rowOff>
        </xdr:from>
        <xdr:to>
          <xdr:col>3</xdr:col>
          <xdr:colOff>466725</xdr:colOff>
          <xdr:row>71</xdr:row>
          <xdr:rowOff>266700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72</xdr:row>
          <xdr:rowOff>57150</xdr:rowOff>
        </xdr:from>
        <xdr:to>
          <xdr:col>3</xdr:col>
          <xdr:colOff>476250</xdr:colOff>
          <xdr:row>72</xdr:row>
          <xdr:rowOff>266700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100-00001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73</xdr:row>
          <xdr:rowOff>57150</xdr:rowOff>
        </xdr:from>
        <xdr:to>
          <xdr:col>3</xdr:col>
          <xdr:colOff>476250</xdr:colOff>
          <xdr:row>73</xdr:row>
          <xdr:rowOff>266700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100-00001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74</xdr:row>
          <xdr:rowOff>66675</xdr:rowOff>
        </xdr:from>
        <xdr:to>
          <xdr:col>3</xdr:col>
          <xdr:colOff>476250</xdr:colOff>
          <xdr:row>74</xdr:row>
          <xdr:rowOff>276225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100-00001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11</xdr:row>
          <xdr:rowOff>38100</xdr:rowOff>
        </xdr:from>
        <xdr:to>
          <xdr:col>4</xdr:col>
          <xdr:colOff>0</xdr:colOff>
          <xdr:row>11</xdr:row>
          <xdr:rowOff>247650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100-00001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19</xdr:row>
          <xdr:rowOff>57150</xdr:rowOff>
        </xdr:from>
        <xdr:to>
          <xdr:col>3</xdr:col>
          <xdr:colOff>476250</xdr:colOff>
          <xdr:row>19</xdr:row>
          <xdr:rowOff>266700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100-00001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47</xdr:row>
          <xdr:rowOff>76200</xdr:rowOff>
        </xdr:from>
        <xdr:to>
          <xdr:col>3</xdr:col>
          <xdr:colOff>438150</xdr:colOff>
          <xdr:row>47</xdr:row>
          <xdr:rowOff>285750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100-00002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60</xdr:row>
          <xdr:rowOff>66675</xdr:rowOff>
        </xdr:from>
        <xdr:to>
          <xdr:col>3</xdr:col>
          <xdr:colOff>476250</xdr:colOff>
          <xdr:row>60</xdr:row>
          <xdr:rowOff>276225</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100-00002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75</xdr:row>
          <xdr:rowOff>66675</xdr:rowOff>
        </xdr:from>
        <xdr:to>
          <xdr:col>3</xdr:col>
          <xdr:colOff>476250</xdr:colOff>
          <xdr:row>75</xdr:row>
          <xdr:rowOff>276225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100-00002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50</xdr:row>
          <xdr:rowOff>76200</xdr:rowOff>
        </xdr:from>
        <xdr:to>
          <xdr:col>3</xdr:col>
          <xdr:colOff>466725</xdr:colOff>
          <xdr:row>50</xdr:row>
          <xdr:rowOff>285750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100-00002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49</xdr:row>
          <xdr:rowOff>66675</xdr:rowOff>
        </xdr:from>
        <xdr:to>
          <xdr:col>3</xdr:col>
          <xdr:colOff>476250</xdr:colOff>
          <xdr:row>49</xdr:row>
          <xdr:rowOff>342900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100-00002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53</xdr:row>
          <xdr:rowOff>76200</xdr:rowOff>
        </xdr:from>
        <xdr:to>
          <xdr:col>3</xdr:col>
          <xdr:colOff>476250</xdr:colOff>
          <xdr:row>53</xdr:row>
          <xdr:rowOff>285750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100-00002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33</xdr:row>
          <xdr:rowOff>57150</xdr:rowOff>
        </xdr:from>
        <xdr:to>
          <xdr:col>3</xdr:col>
          <xdr:colOff>476250</xdr:colOff>
          <xdr:row>33</xdr:row>
          <xdr:rowOff>266700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100-00002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7</xdr:row>
          <xdr:rowOff>57150</xdr:rowOff>
        </xdr:from>
        <xdr:to>
          <xdr:col>4</xdr:col>
          <xdr:colOff>0</xdr:colOff>
          <xdr:row>7</xdr:row>
          <xdr:rowOff>266700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100-00002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15</xdr:row>
          <xdr:rowOff>57150</xdr:rowOff>
        </xdr:from>
        <xdr:to>
          <xdr:col>4</xdr:col>
          <xdr:colOff>0</xdr:colOff>
          <xdr:row>15</xdr:row>
          <xdr:rowOff>266700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100-00002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10</xdr:row>
          <xdr:rowOff>85725</xdr:rowOff>
        </xdr:from>
        <xdr:to>
          <xdr:col>4</xdr:col>
          <xdr:colOff>0</xdr:colOff>
          <xdr:row>10</xdr:row>
          <xdr:rowOff>295275</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100-00002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36</xdr:row>
          <xdr:rowOff>85725</xdr:rowOff>
        </xdr:from>
        <xdr:to>
          <xdr:col>3</xdr:col>
          <xdr:colOff>466725</xdr:colOff>
          <xdr:row>36</xdr:row>
          <xdr:rowOff>295275</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100-00003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42</xdr:row>
          <xdr:rowOff>85725</xdr:rowOff>
        </xdr:from>
        <xdr:to>
          <xdr:col>3</xdr:col>
          <xdr:colOff>447675</xdr:colOff>
          <xdr:row>42</xdr:row>
          <xdr:rowOff>295275</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100-00003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43</xdr:row>
          <xdr:rowOff>95250</xdr:rowOff>
        </xdr:from>
        <xdr:to>
          <xdr:col>3</xdr:col>
          <xdr:colOff>447675</xdr:colOff>
          <xdr:row>43</xdr:row>
          <xdr:rowOff>304800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100-00003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51</xdr:row>
          <xdr:rowOff>66675</xdr:rowOff>
        </xdr:from>
        <xdr:to>
          <xdr:col>3</xdr:col>
          <xdr:colOff>466725</xdr:colOff>
          <xdr:row>51</xdr:row>
          <xdr:rowOff>276225</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100-00003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46</xdr:row>
          <xdr:rowOff>57150</xdr:rowOff>
        </xdr:from>
        <xdr:to>
          <xdr:col>3</xdr:col>
          <xdr:colOff>447675</xdr:colOff>
          <xdr:row>46</xdr:row>
          <xdr:rowOff>266700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100-00003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52</xdr:row>
          <xdr:rowOff>95250</xdr:rowOff>
        </xdr:from>
        <xdr:to>
          <xdr:col>3</xdr:col>
          <xdr:colOff>466725</xdr:colOff>
          <xdr:row>52</xdr:row>
          <xdr:rowOff>304800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100-00003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61</xdr:row>
          <xdr:rowOff>66675</xdr:rowOff>
        </xdr:from>
        <xdr:to>
          <xdr:col>3</xdr:col>
          <xdr:colOff>476250</xdr:colOff>
          <xdr:row>61</xdr:row>
          <xdr:rowOff>219075</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100-00003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63</xdr:row>
          <xdr:rowOff>47625</xdr:rowOff>
        </xdr:from>
        <xdr:to>
          <xdr:col>3</xdr:col>
          <xdr:colOff>476250</xdr:colOff>
          <xdr:row>63</xdr:row>
          <xdr:rowOff>257175</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100-00003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65</xdr:row>
          <xdr:rowOff>57150</xdr:rowOff>
        </xdr:from>
        <xdr:to>
          <xdr:col>3</xdr:col>
          <xdr:colOff>476250</xdr:colOff>
          <xdr:row>65</xdr:row>
          <xdr:rowOff>266700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100-00003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67</xdr:row>
          <xdr:rowOff>66675</xdr:rowOff>
        </xdr:from>
        <xdr:to>
          <xdr:col>3</xdr:col>
          <xdr:colOff>476250</xdr:colOff>
          <xdr:row>67</xdr:row>
          <xdr:rowOff>276225</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100-00003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69</xdr:row>
          <xdr:rowOff>247650</xdr:rowOff>
        </xdr:from>
        <xdr:to>
          <xdr:col>3</xdr:col>
          <xdr:colOff>476250</xdr:colOff>
          <xdr:row>69</xdr:row>
          <xdr:rowOff>457200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100-00003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62</xdr:row>
          <xdr:rowOff>57150</xdr:rowOff>
        </xdr:from>
        <xdr:to>
          <xdr:col>3</xdr:col>
          <xdr:colOff>476250</xdr:colOff>
          <xdr:row>62</xdr:row>
          <xdr:rowOff>209550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100-00003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64</xdr:row>
          <xdr:rowOff>66675</xdr:rowOff>
        </xdr:from>
        <xdr:to>
          <xdr:col>3</xdr:col>
          <xdr:colOff>476250</xdr:colOff>
          <xdr:row>64</xdr:row>
          <xdr:rowOff>219075</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100-00003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66</xdr:row>
          <xdr:rowOff>85725</xdr:rowOff>
        </xdr:from>
        <xdr:to>
          <xdr:col>3</xdr:col>
          <xdr:colOff>476250</xdr:colOff>
          <xdr:row>66</xdr:row>
          <xdr:rowOff>238125</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100-00003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16</xdr:row>
          <xdr:rowOff>95250</xdr:rowOff>
        </xdr:from>
        <xdr:to>
          <xdr:col>3</xdr:col>
          <xdr:colOff>409575</xdr:colOff>
          <xdr:row>16</xdr:row>
          <xdr:rowOff>333375</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1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17</xdr:row>
          <xdr:rowOff>95250</xdr:rowOff>
        </xdr:from>
        <xdr:to>
          <xdr:col>3</xdr:col>
          <xdr:colOff>390525</xdr:colOff>
          <xdr:row>17</xdr:row>
          <xdr:rowOff>285750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1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41</xdr:row>
          <xdr:rowOff>114300</xdr:rowOff>
        </xdr:from>
        <xdr:to>
          <xdr:col>3</xdr:col>
          <xdr:colOff>457200</xdr:colOff>
          <xdr:row>41</xdr:row>
          <xdr:rowOff>323850</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1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59</xdr:row>
          <xdr:rowOff>57150</xdr:rowOff>
        </xdr:from>
        <xdr:to>
          <xdr:col>3</xdr:col>
          <xdr:colOff>476250</xdr:colOff>
          <xdr:row>59</xdr:row>
          <xdr:rowOff>266700</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1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68</xdr:row>
          <xdr:rowOff>95250</xdr:rowOff>
        </xdr:from>
        <xdr:to>
          <xdr:col>3</xdr:col>
          <xdr:colOff>476250</xdr:colOff>
          <xdr:row>68</xdr:row>
          <xdr:rowOff>304800</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100-00005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82</xdr:row>
          <xdr:rowOff>95250</xdr:rowOff>
        </xdr:from>
        <xdr:to>
          <xdr:col>3</xdr:col>
          <xdr:colOff>476250</xdr:colOff>
          <xdr:row>82</xdr:row>
          <xdr:rowOff>304800</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100-00005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83</xdr:row>
          <xdr:rowOff>104775</xdr:rowOff>
        </xdr:from>
        <xdr:to>
          <xdr:col>3</xdr:col>
          <xdr:colOff>476250</xdr:colOff>
          <xdr:row>83</xdr:row>
          <xdr:rowOff>314325</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100-00005A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84</xdr:row>
          <xdr:rowOff>104775</xdr:rowOff>
        </xdr:from>
        <xdr:to>
          <xdr:col>3</xdr:col>
          <xdr:colOff>476250</xdr:colOff>
          <xdr:row>84</xdr:row>
          <xdr:rowOff>314325</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100-00005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85</xdr:row>
          <xdr:rowOff>123825</xdr:rowOff>
        </xdr:from>
        <xdr:to>
          <xdr:col>3</xdr:col>
          <xdr:colOff>476250</xdr:colOff>
          <xdr:row>85</xdr:row>
          <xdr:rowOff>333375</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100-00005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34</xdr:row>
          <xdr:rowOff>57150</xdr:rowOff>
        </xdr:from>
        <xdr:to>
          <xdr:col>3</xdr:col>
          <xdr:colOff>476250</xdr:colOff>
          <xdr:row>34</xdr:row>
          <xdr:rowOff>295275</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100-00005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86</xdr:row>
          <xdr:rowOff>76200</xdr:rowOff>
        </xdr:from>
        <xdr:to>
          <xdr:col>3</xdr:col>
          <xdr:colOff>476250</xdr:colOff>
          <xdr:row>86</xdr:row>
          <xdr:rowOff>295275</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100-00006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76</xdr:row>
          <xdr:rowOff>76200</xdr:rowOff>
        </xdr:from>
        <xdr:to>
          <xdr:col>3</xdr:col>
          <xdr:colOff>476250</xdr:colOff>
          <xdr:row>76</xdr:row>
          <xdr:rowOff>285750</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100-00006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77</xdr:row>
          <xdr:rowOff>76200</xdr:rowOff>
        </xdr:from>
        <xdr:to>
          <xdr:col>3</xdr:col>
          <xdr:colOff>476250</xdr:colOff>
          <xdr:row>77</xdr:row>
          <xdr:rowOff>285750</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100-00006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78</xdr:row>
          <xdr:rowOff>76200</xdr:rowOff>
        </xdr:from>
        <xdr:to>
          <xdr:col>3</xdr:col>
          <xdr:colOff>476250</xdr:colOff>
          <xdr:row>78</xdr:row>
          <xdr:rowOff>285750</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100-00006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79</xdr:row>
          <xdr:rowOff>85725</xdr:rowOff>
        </xdr:from>
        <xdr:to>
          <xdr:col>3</xdr:col>
          <xdr:colOff>476250</xdr:colOff>
          <xdr:row>79</xdr:row>
          <xdr:rowOff>295275</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100-00006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76</xdr:row>
          <xdr:rowOff>76200</xdr:rowOff>
        </xdr:from>
        <xdr:to>
          <xdr:col>3</xdr:col>
          <xdr:colOff>476250</xdr:colOff>
          <xdr:row>76</xdr:row>
          <xdr:rowOff>285750</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100-00006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77</xdr:row>
          <xdr:rowOff>76200</xdr:rowOff>
        </xdr:from>
        <xdr:to>
          <xdr:col>3</xdr:col>
          <xdr:colOff>476250</xdr:colOff>
          <xdr:row>77</xdr:row>
          <xdr:rowOff>285750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100-00006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78</xdr:row>
          <xdr:rowOff>76200</xdr:rowOff>
        </xdr:from>
        <xdr:to>
          <xdr:col>3</xdr:col>
          <xdr:colOff>476250</xdr:colOff>
          <xdr:row>78</xdr:row>
          <xdr:rowOff>285750</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100-00006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79</xdr:row>
          <xdr:rowOff>85725</xdr:rowOff>
        </xdr:from>
        <xdr:to>
          <xdr:col>3</xdr:col>
          <xdr:colOff>476250</xdr:colOff>
          <xdr:row>79</xdr:row>
          <xdr:rowOff>295275</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100-00006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80</xdr:row>
          <xdr:rowOff>85725</xdr:rowOff>
        </xdr:from>
        <xdr:to>
          <xdr:col>3</xdr:col>
          <xdr:colOff>476250</xdr:colOff>
          <xdr:row>80</xdr:row>
          <xdr:rowOff>295275</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100-00006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80</xdr:row>
          <xdr:rowOff>85725</xdr:rowOff>
        </xdr:from>
        <xdr:to>
          <xdr:col>3</xdr:col>
          <xdr:colOff>476250</xdr:colOff>
          <xdr:row>80</xdr:row>
          <xdr:rowOff>295275</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100-00006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81</xdr:row>
          <xdr:rowOff>95250</xdr:rowOff>
        </xdr:from>
        <xdr:to>
          <xdr:col>3</xdr:col>
          <xdr:colOff>476250</xdr:colOff>
          <xdr:row>81</xdr:row>
          <xdr:rowOff>304800</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100-00006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81</xdr:row>
          <xdr:rowOff>85725</xdr:rowOff>
        </xdr:from>
        <xdr:to>
          <xdr:col>3</xdr:col>
          <xdr:colOff>476250</xdr:colOff>
          <xdr:row>81</xdr:row>
          <xdr:rowOff>295275</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00000000-0008-0000-0100-00006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58</xdr:row>
          <xdr:rowOff>76200</xdr:rowOff>
        </xdr:from>
        <xdr:to>
          <xdr:col>3</xdr:col>
          <xdr:colOff>466725</xdr:colOff>
          <xdr:row>58</xdr:row>
          <xdr:rowOff>285750</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100-00007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23</xdr:row>
          <xdr:rowOff>95250</xdr:rowOff>
        </xdr:from>
        <xdr:to>
          <xdr:col>4</xdr:col>
          <xdr:colOff>0</xdr:colOff>
          <xdr:row>23</xdr:row>
          <xdr:rowOff>295275</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100-00007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21</xdr:row>
          <xdr:rowOff>85725</xdr:rowOff>
        </xdr:from>
        <xdr:to>
          <xdr:col>4</xdr:col>
          <xdr:colOff>0</xdr:colOff>
          <xdr:row>21</xdr:row>
          <xdr:rowOff>295275</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100-00007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22</xdr:row>
          <xdr:rowOff>104775</xdr:rowOff>
        </xdr:from>
        <xdr:to>
          <xdr:col>4</xdr:col>
          <xdr:colOff>0</xdr:colOff>
          <xdr:row>22</xdr:row>
          <xdr:rowOff>314325</xdr:rowOff>
        </xdr:to>
        <xdr:sp macro="" textlink="">
          <xdr:nvSpPr>
            <xdr:cNvPr id="6260" name="Check Box 116" hidden="1">
              <a:extLst>
                <a:ext uri="{63B3BB69-23CF-44E3-9099-C40C66FF867C}">
                  <a14:compatExt spid="_x0000_s6260"/>
                </a:ext>
                <a:ext uri="{FF2B5EF4-FFF2-40B4-BE49-F238E27FC236}">
                  <a16:creationId xmlns:a16="http://schemas.microsoft.com/office/drawing/2014/main" id="{00000000-0008-0000-0100-00007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4</xdr:col>
          <xdr:colOff>0</xdr:colOff>
          <xdr:row>20</xdr:row>
          <xdr:rowOff>304800</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100-000075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20</xdr:row>
          <xdr:rowOff>95250</xdr:rowOff>
        </xdr:from>
        <xdr:to>
          <xdr:col>4</xdr:col>
          <xdr:colOff>0</xdr:colOff>
          <xdr:row>20</xdr:row>
          <xdr:rowOff>304800</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100-00007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89</xdr:row>
          <xdr:rowOff>85725</xdr:rowOff>
        </xdr:from>
        <xdr:to>
          <xdr:col>3</xdr:col>
          <xdr:colOff>466725</xdr:colOff>
          <xdr:row>89</xdr:row>
          <xdr:rowOff>295275</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100-00007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87</xdr:row>
          <xdr:rowOff>104775</xdr:rowOff>
        </xdr:from>
        <xdr:to>
          <xdr:col>4</xdr:col>
          <xdr:colOff>0</xdr:colOff>
          <xdr:row>87</xdr:row>
          <xdr:rowOff>314325</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100-00007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91</xdr:row>
          <xdr:rowOff>85725</xdr:rowOff>
        </xdr:from>
        <xdr:to>
          <xdr:col>3</xdr:col>
          <xdr:colOff>466725</xdr:colOff>
          <xdr:row>91</xdr:row>
          <xdr:rowOff>295275</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100-00007B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90</xdr:row>
          <xdr:rowOff>104775</xdr:rowOff>
        </xdr:from>
        <xdr:to>
          <xdr:col>4</xdr:col>
          <xdr:colOff>0</xdr:colOff>
          <xdr:row>90</xdr:row>
          <xdr:rowOff>314325</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100-00007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92</xdr:row>
          <xdr:rowOff>104775</xdr:rowOff>
        </xdr:from>
        <xdr:to>
          <xdr:col>4</xdr:col>
          <xdr:colOff>0</xdr:colOff>
          <xdr:row>92</xdr:row>
          <xdr:rowOff>314325</xdr:rowOff>
        </xdr:to>
        <xdr:sp macro="" textlink="">
          <xdr:nvSpPr>
            <xdr:cNvPr id="6269" name="Check Box 125" hidden="1">
              <a:extLst>
                <a:ext uri="{63B3BB69-23CF-44E3-9099-C40C66FF867C}">
                  <a14:compatExt spid="_x0000_s6269"/>
                </a:ext>
                <a:ext uri="{FF2B5EF4-FFF2-40B4-BE49-F238E27FC236}">
                  <a16:creationId xmlns:a16="http://schemas.microsoft.com/office/drawing/2014/main" id="{00000000-0008-0000-0100-00007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31</xdr:row>
          <xdr:rowOff>95250</xdr:rowOff>
        </xdr:from>
        <xdr:to>
          <xdr:col>4</xdr:col>
          <xdr:colOff>0</xdr:colOff>
          <xdr:row>31</xdr:row>
          <xdr:rowOff>295275</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100-00007E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29</xdr:row>
          <xdr:rowOff>85725</xdr:rowOff>
        </xdr:from>
        <xdr:to>
          <xdr:col>4</xdr:col>
          <xdr:colOff>0</xdr:colOff>
          <xdr:row>29</xdr:row>
          <xdr:rowOff>295275</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100-00007F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30</xdr:row>
          <xdr:rowOff>123825</xdr:rowOff>
        </xdr:from>
        <xdr:to>
          <xdr:col>4</xdr:col>
          <xdr:colOff>0</xdr:colOff>
          <xdr:row>30</xdr:row>
          <xdr:rowOff>333375</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100-00008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28</xdr:row>
          <xdr:rowOff>95250</xdr:rowOff>
        </xdr:from>
        <xdr:to>
          <xdr:col>4</xdr:col>
          <xdr:colOff>0</xdr:colOff>
          <xdr:row>28</xdr:row>
          <xdr:rowOff>304800</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100-000081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28</xdr:row>
          <xdr:rowOff>95250</xdr:rowOff>
        </xdr:from>
        <xdr:to>
          <xdr:col>4</xdr:col>
          <xdr:colOff>0</xdr:colOff>
          <xdr:row>28</xdr:row>
          <xdr:rowOff>304800</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100-000082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27</xdr:row>
          <xdr:rowOff>95250</xdr:rowOff>
        </xdr:from>
        <xdr:to>
          <xdr:col>4</xdr:col>
          <xdr:colOff>0</xdr:colOff>
          <xdr:row>27</xdr:row>
          <xdr:rowOff>295275</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100-000083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25</xdr:row>
          <xdr:rowOff>85725</xdr:rowOff>
        </xdr:from>
        <xdr:to>
          <xdr:col>4</xdr:col>
          <xdr:colOff>0</xdr:colOff>
          <xdr:row>25</xdr:row>
          <xdr:rowOff>295275</xdr:rowOff>
        </xdr:to>
        <xdr:sp macro="" textlink="">
          <xdr:nvSpPr>
            <xdr:cNvPr id="6276" name="Check Box 132" hidden="1">
              <a:extLst>
                <a:ext uri="{63B3BB69-23CF-44E3-9099-C40C66FF867C}">
                  <a14:compatExt spid="_x0000_s6276"/>
                </a:ext>
                <a:ext uri="{FF2B5EF4-FFF2-40B4-BE49-F238E27FC236}">
                  <a16:creationId xmlns:a16="http://schemas.microsoft.com/office/drawing/2014/main" id="{00000000-0008-0000-0100-000084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26</xdr:row>
          <xdr:rowOff>123825</xdr:rowOff>
        </xdr:from>
        <xdr:to>
          <xdr:col>4</xdr:col>
          <xdr:colOff>0</xdr:colOff>
          <xdr:row>26</xdr:row>
          <xdr:rowOff>333375</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100-00008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4</xdr:col>
          <xdr:colOff>0</xdr:colOff>
          <xdr:row>24</xdr:row>
          <xdr:rowOff>304800</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100-000086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24</xdr:row>
          <xdr:rowOff>95250</xdr:rowOff>
        </xdr:from>
        <xdr:to>
          <xdr:col>4</xdr:col>
          <xdr:colOff>0</xdr:colOff>
          <xdr:row>24</xdr:row>
          <xdr:rowOff>304800</xdr:rowOff>
        </xdr:to>
        <xdr:sp macro="" textlink="">
          <xdr:nvSpPr>
            <xdr:cNvPr id="6279" name="Check Box 135" hidden="1">
              <a:extLst>
                <a:ext uri="{63B3BB69-23CF-44E3-9099-C40C66FF867C}">
                  <a14:compatExt spid="_x0000_s6279"/>
                </a:ext>
                <a:ext uri="{FF2B5EF4-FFF2-40B4-BE49-F238E27FC236}">
                  <a16:creationId xmlns:a16="http://schemas.microsoft.com/office/drawing/2014/main" id="{00000000-0008-0000-0100-000087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35</xdr:row>
          <xdr:rowOff>85725</xdr:rowOff>
        </xdr:from>
        <xdr:to>
          <xdr:col>3</xdr:col>
          <xdr:colOff>447675</xdr:colOff>
          <xdr:row>35</xdr:row>
          <xdr:rowOff>295275</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100-000088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38</xdr:row>
          <xdr:rowOff>85725</xdr:rowOff>
        </xdr:from>
        <xdr:to>
          <xdr:col>3</xdr:col>
          <xdr:colOff>466725</xdr:colOff>
          <xdr:row>38</xdr:row>
          <xdr:rowOff>295275</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100-000089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48</xdr:row>
          <xdr:rowOff>104775</xdr:rowOff>
        </xdr:from>
        <xdr:to>
          <xdr:col>3</xdr:col>
          <xdr:colOff>457200</xdr:colOff>
          <xdr:row>48</xdr:row>
          <xdr:rowOff>314325</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1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54</xdr:row>
          <xdr:rowOff>76200</xdr:rowOff>
        </xdr:from>
        <xdr:to>
          <xdr:col>3</xdr:col>
          <xdr:colOff>457200</xdr:colOff>
          <xdr:row>54</xdr:row>
          <xdr:rowOff>285750</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100-00008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88</xdr:row>
          <xdr:rowOff>85725</xdr:rowOff>
        </xdr:from>
        <xdr:to>
          <xdr:col>3</xdr:col>
          <xdr:colOff>466725</xdr:colOff>
          <xdr:row>88</xdr:row>
          <xdr:rowOff>295275</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100-00008C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93</xdr:row>
          <xdr:rowOff>85725</xdr:rowOff>
        </xdr:from>
        <xdr:to>
          <xdr:col>3</xdr:col>
          <xdr:colOff>466725</xdr:colOff>
          <xdr:row>93</xdr:row>
          <xdr:rowOff>295275</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100-00008D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161925</xdr:colOff>
          <xdr:row>94</xdr:row>
          <xdr:rowOff>85725</xdr:rowOff>
        </xdr:from>
        <xdr:to>
          <xdr:col>3</xdr:col>
          <xdr:colOff>466725</xdr:colOff>
          <xdr:row>94</xdr:row>
          <xdr:rowOff>295275</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100-00009018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0"/>
  <sheetViews>
    <sheetView showGridLines="0" tabSelected="1" view="pageBreakPreview" zoomScale="70" zoomScaleNormal="70" zoomScaleSheetLayoutView="70" workbookViewId="0">
      <selection activeCell="A14" sqref="A14:B14"/>
    </sheetView>
  </sheetViews>
  <sheetFormatPr defaultColWidth="9" defaultRowHeight="13.5"/>
  <cols>
    <col min="1" max="1" width="2.875" style="24" customWidth="1"/>
    <col min="2" max="2" width="17.625" style="24" bestFit="1" customWidth="1"/>
    <col min="3" max="4" width="9" style="24"/>
    <col min="5" max="5" width="13" style="24" customWidth="1"/>
    <col min="6" max="6" width="31.625" style="24" customWidth="1"/>
    <col min="7" max="8" width="9" style="24"/>
    <col min="9" max="10" width="25.375" style="24" bestFit="1" customWidth="1"/>
    <col min="11" max="16384" width="9" style="24"/>
  </cols>
  <sheetData>
    <row r="1" spans="1:6" ht="26.25" customHeight="1">
      <c r="A1" s="144" t="s">
        <v>0</v>
      </c>
      <c r="B1" s="144"/>
      <c r="C1" s="144"/>
      <c r="D1" s="144"/>
      <c r="E1" s="144"/>
      <c r="F1" s="144"/>
    </row>
    <row r="2" spans="1:6" ht="40.5" customHeight="1">
      <c r="A2" s="23"/>
      <c r="B2" s="23"/>
      <c r="C2" s="23"/>
      <c r="D2" s="23"/>
      <c r="E2" s="23"/>
      <c r="F2" s="23"/>
    </row>
    <row r="3" spans="1:6">
      <c r="F3" s="25" t="s">
        <v>1</v>
      </c>
    </row>
    <row r="4" spans="1:6" ht="40.5" customHeight="1">
      <c r="F4" s="25"/>
    </row>
    <row r="6" spans="1:6">
      <c r="A6" s="24" t="s">
        <v>224</v>
      </c>
    </row>
    <row r="7" spans="1:6" ht="40.5" customHeight="1"/>
    <row r="8" spans="1:6" ht="15.75" customHeight="1">
      <c r="E8" s="26" t="s">
        <v>2</v>
      </c>
    </row>
    <row r="9" spans="1:6" ht="15.75" customHeight="1">
      <c r="E9" s="26" t="s">
        <v>3</v>
      </c>
      <c r="F9" s="24" t="s">
        <v>4</v>
      </c>
    </row>
    <row r="10" spans="1:6" ht="15.75" customHeight="1">
      <c r="E10" s="26" t="s">
        <v>5</v>
      </c>
    </row>
    <row r="11" spans="1:6" ht="15.75" customHeight="1"/>
    <row r="12" spans="1:6" ht="60" customHeight="1">
      <c r="A12" s="145" t="s">
        <v>6</v>
      </c>
      <c r="B12" s="146"/>
      <c r="C12" s="146"/>
      <c r="D12" s="146"/>
      <c r="E12" s="146"/>
      <c r="F12" s="146"/>
    </row>
    <row r="13" spans="1:6" ht="15.75" customHeight="1">
      <c r="A13" s="147" t="s">
        <v>7</v>
      </c>
      <c r="B13" s="148"/>
      <c r="C13" s="148"/>
      <c r="D13" s="148"/>
      <c r="E13" s="148"/>
      <c r="F13" s="148"/>
    </row>
    <row r="14" spans="1:6" ht="20.25" customHeight="1">
      <c r="A14" s="149"/>
      <c r="B14" s="149"/>
      <c r="C14" s="130"/>
      <c r="D14" s="130"/>
      <c r="E14" s="130"/>
      <c r="F14" s="130"/>
    </row>
    <row r="15" spans="1:6" ht="22.5" customHeight="1">
      <c r="A15" s="24" t="s">
        <v>8</v>
      </c>
    </row>
    <row r="16" spans="1:6" ht="22.5" customHeight="1">
      <c r="B16" s="143">
        <v>46296</v>
      </c>
    </row>
    <row r="17" spans="1:10" ht="10.5" customHeight="1">
      <c r="B17" s="27"/>
    </row>
    <row r="18" spans="1:10" ht="22.5" customHeight="1">
      <c r="A18" s="24" t="s">
        <v>9</v>
      </c>
    </row>
    <row r="19" spans="1:10" ht="22.5" customHeight="1">
      <c r="B19" s="131" t="s">
        <v>225</v>
      </c>
    </row>
    <row r="20" spans="1:10" ht="10.5" customHeight="1"/>
    <row r="21" spans="1:10" ht="22.5" customHeight="1">
      <c r="A21" s="24" t="s">
        <v>10</v>
      </c>
    </row>
    <row r="22" spans="1:10" ht="22.5" customHeight="1">
      <c r="B22" s="24" t="s">
        <v>226</v>
      </c>
    </row>
    <row r="23" spans="1:10" ht="10.5" customHeight="1"/>
    <row r="24" spans="1:10" ht="22.5" customHeight="1">
      <c r="A24" s="24" t="s">
        <v>11</v>
      </c>
    </row>
    <row r="25" spans="1:10" ht="22.5" customHeight="1">
      <c r="B25" s="24" t="s">
        <v>227</v>
      </c>
    </row>
    <row r="26" spans="1:10" ht="10.5" customHeight="1"/>
    <row r="27" spans="1:10" ht="22.5" customHeight="1">
      <c r="A27" s="24" t="s">
        <v>12</v>
      </c>
    </row>
    <row r="28" spans="1:10" ht="22.5" customHeight="1">
      <c r="A28" s="24" t="str">
        <f>IF(B28="","","　・")</f>
        <v>　・</v>
      </c>
      <c r="B28" s="24" t="s">
        <v>13</v>
      </c>
    </row>
    <row r="29" spans="1:10" ht="22.5" customHeight="1">
      <c r="A29" s="24" t="str">
        <f>IF(B29="","","　・")</f>
        <v>　・</v>
      </c>
      <c r="B29" s="24" t="s">
        <v>14</v>
      </c>
    </row>
    <row r="30" spans="1:10" ht="22.5" customHeight="1">
      <c r="A30" s="24" t="str">
        <f>IF(B30="","","　・")</f>
        <v>　・</v>
      </c>
      <c r="B30" s="24" t="str">
        <f>I30</f>
        <v>技術資料（技術提案書）　</v>
      </c>
      <c r="I30" s="90" t="s">
        <v>15</v>
      </c>
      <c r="J30" s="91" t="s">
        <v>16</v>
      </c>
    </row>
    <row r="31" spans="1:10" ht="10.5" customHeight="1"/>
    <row r="32" spans="1:10" ht="22.5" customHeight="1">
      <c r="A32" s="25"/>
      <c r="B32" s="25"/>
      <c r="C32" s="25"/>
      <c r="D32" s="25"/>
      <c r="E32" s="25"/>
      <c r="F32" s="24" t="s">
        <v>17</v>
      </c>
      <c r="G32" s="25"/>
    </row>
    <row r="33" spans="1:6" ht="22.5" customHeight="1">
      <c r="F33" s="24" t="s">
        <v>18</v>
      </c>
    </row>
    <row r="34" spans="1:6" ht="22.5" customHeight="1">
      <c r="F34" s="24" t="s">
        <v>19</v>
      </c>
    </row>
    <row r="35" spans="1:6" ht="22.5" customHeight="1">
      <c r="F35" s="24" t="s">
        <v>20</v>
      </c>
    </row>
    <row r="41" spans="1:6" ht="14.25">
      <c r="A41" s="63"/>
      <c r="B41" s="64"/>
      <c r="C41" s="64"/>
    </row>
    <row r="42" spans="1:6" ht="14.25">
      <c r="A42" s="63"/>
      <c r="B42" s="65"/>
      <c r="C42" s="66"/>
    </row>
    <row r="43" spans="1:6" ht="14.25">
      <c r="A43" s="63"/>
      <c r="B43" s="66"/>
      <c r="C43" s="66"/>
    </row>
    <row r="44" spans="1:6" ht="14.25">
      <c r="A44" s="63"/>
      <c r="B44" s="64"/>
      <c r="C44" s="64"/>
    </row>
    <row r="45" spans="1:6" ht="14.25">
      <c r="A45" s="63"/>
      <c r="B45" s="67"/>
      <c r="C45" s="64"/>
    </row>
    <row r="46" spans="1:6" ht="14.25">
      <c r="A46" s="63"/>
      <c r="B46" s="64"/>
      <c r="C46" s="67"/>
    </row>
    <row r="47" spans="1:6" ht="14.25">
      <c r="A47" s="63"/>
      <c r="B47" s="64"/>
      <c r="C47" s="64"/>
    </row>
    <row r="48" spans="1:6" ht="14.25">
      <c r="A48" s="63"/>
      <c r="B48" s="64"/>
      <c r="C48" s="64"/>
    </row>
    <row r="49" spans="1:3" ht="14.25">
      <c r="A49" s="63"/>
      <c r="B49" s="64"/>
      <c r="C49" s="64"/>
    </row>
    <row r="50" spans="1:3" ht="14.25">
      <c r="A50" s="63"/>
      <c r="B50" s="64"/>
      <c r="C50" s="64"/>
    </row>
    <row r="51" spans="1:3" ht="14.25">
      <c r="A51" s="63"/>
      <c r="B51" s="64"/>
      <c r="C51" s="64"/>
    </row>
    <row r="52" spans="1:3" ht="14.25">
      <c r="A52" s="63"/>
      <c r="B52" s="64"/>
      <c r="C52" s="64"/>
    </row>
    <row r="53" spans="1:3" ht="14.25">
      <c r="A53" s="63"/>
      <c r="B53" s="64"/>
      <c r="C53" s="64"/>
    </row>
    <row r="54" spans="1:3" ht="14.25">
      <c r="A54" s="63"/>
      <c r="B54" s="64"/>
      <c r="C54" s="64"/>
    </row>
    <row r="55" spans="1:3" ht="14.25">
      <c r="A55" s="63"/>
      <c r="B55" s="64"/>
      <c r="C55" s="64"/>
    </row>
    <row r="56" spans="1:3" ht="14.25">
      <c r="A56" s="63"/>
      <c r="B56" s="64"/>
      <c r="C56" s="64"/>
    </row>
    <row r="57" spans="1:3" ht="14.25">
      <c r="A57" s="63"/>
      <c r="B57" s="64"/>
      <c r="C57" s="64"/>
    </row>
    <row r="58" spans="1:3" ht="14.25">
      <c r="A58" s="63"/>
      <c r="B58" s="64"/>
      <c r="C58" s="64"/>
    </row>
    <row r="59" spans="1:3" ht="14.25">
      <c r="A59" s="63"/>
      <c r="B59" s="64"/>
      <c r="C59" s="64"/>
    </row>
    <row r="60" spans="1:3" ht="14.25">
      <c r="A60" s="63"/>
      <c r="B60" s="64"/>
      <c r="C60" s="64"/>
    </row>
  </sheetData>
  <mergeCells count="4">
    <mergeCell ref="A1:F1"/>
    <mergeCell ref="A12:F12"/>
    <mergeCell ref="A13:F13"/>
    <mergeCell ref="A14:B14"/>
  </mergeCells>
  <phoneticPr fontId="2"/>
  <pageMargins left="0.74803149606299213" right="0.74803149606299213" top="0.98425196850393704" bottom="0.98425196850393704" header="0.51181102362204722" footer="0.51181102362204722"/>
  <pageSetup paperSize="9"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AW96"/>
  <sheetViews>
    <sheetView showGridLines="0" view="pageBreakPreview" zoomScaleNormal="85" zoomScaleSheetLayoutView="100" workbookViewId="0"/>
  </sheetViews>
  <sheetFormatPr defaultColWidth="9" defaultRowHeight="13.5"/>
  <cols>
    <col min="1" max="1" width="4.75" style="29" customWidth="1"/>
    <col min="2" max="2" width="9" style="29"/>
    <col min="3" max="3" width="17.625" style="29" customWidth="1"/>
    <col min="4" max="4" width="7.25" style="29" customWidth="1"/>
    <col min="5" max="5" width="101.125" style="29" customWidth="1"/>
    <col min="6" max="6" width="2.375" style="29" customWidth="1"/>
    <col min="7" max="16384" width="9" style="29"/>
  </cols>
  <sheetData>
    <row r="1" spans="2:8" ht="21">
      <c r="B1" s="170" t="s">
        <v>21</v>
      </c>
      <c r="C1" s="170"/>
      <c r="D1" s="170"/>
      <c r="E1" s="170"/>
    </row>
    <row r="2" spans="2:8" ht="19.5" customHeight="1">
      <c r="B2" s="28" t="s">
        <v>22</v>
      </c>
      <c r="C2" s="175" t="str">
        <f>表紙!F9</f>
        <v>株式会社○○</v>
      </c>
      <c r="D2" s="175"/>
      <c r="E2" s="175"/>
    </row>
    <row r="3" spans="2:8" ht="21" customHeight="1">
      <c r="B3" s="28" t="s">
        <v>23</v>
      </c>
      <c r="C3" s="173" t="str">
        <f>表紙!B19</f>
        <v>第２北部幹線第１工区連絡線（その１）配水管製作接合工事</v>
      </c>
      <c r="D3" s="174"/>
      <c r="E3" s="174"/>
    </row>
    <row r="4" spans="2:8" ht="21" customHeight="1">
      <c r="B4" s="28" t="s">
        <v>24</v>
      </c>
      <c r="C4" s="173" t="str">
        <f>表紙!B22</f>
        <v>第２北部幹線</v>
      </c>
      <c r="D4" s="174"/>
      <c r="E4" s="174"/>
    </row>
    <row r="5" spans="2:8" ht="21" customHeight="1" thickBot="1">
      <c r="B5" s="28" t="s">
        <v>25</v>
      </c>
      <c r="D5" s="30"/>
      <c r="E5" s="30"/>
    </row>
    <row r="6" spans="2:8" s="33" customFormat="1" ht="21" customHeight="1">
      <c r="B6" s="171" t="s">
        <v>26</v>
      </c>
      <c r="C6" s="172"/>
      <c r="D6" s="31" t="s">
        <v>27</v>
      </c>
      <c r="E6" s="32" t="s">
        <v>28</v>
      </c>
    </row>
    <row r="7" spans="2:8" s="33" customFormat="1" ht="27" customHeight="1">
      <c r="B7" s="176" t="s">
        <v>29</v>
      </c>
      <c r="C7" s="159" t="s">
        <v>30</v>
      </c>
      <c r="D7" s="108"/>
      <c r="E7" s="109" t="s">
        <v>31</v>
      </c>
      <c r="H7" s="69" t="b">
        <v>0</v>
      </c>
    </row>
    <row r="8" spans="2:8" s="33" customFormat="1" ht="27" customHeight="1">
      <c r="B8" s="177"/>
      <c r="C8" s="160"/>
      <c r="D8" s="110"/>
      <c r="E8" s="111" t="s">
        <v>32</v>
      </c>
      <c r="H8" s="69" t="b">
        <v>0</v>
      </c>
    </row>
    <row r="9" spans="2:8" s="33" customFormat="1" ht="27" customHeight="1">
      <c r="B9" s="177"/>
      <c r="C9" s="160"/>
      <c r="D9" s="110"/>
      <c r="E9" s="111" t="s">
        <v>33</v>
      </c>
      <c r="H9" s="69" t="b">
        <v>0</v>
      </c>
    </row>
    <row r="10" spans="2:8" s="33" customFormat="1" ht="27" customHeight="1">
      <c r="B10" s="177"/>
      <c r="C10" s="160"/>
      <c r="D10" s="110"/>
      <c r="E10" s="111" t="s">
        <v>34</v>
      </c>
      <c r="H10" s="69" t="b">
        <v>0</v>
      </c>
    </row>
    <row r="11" spans="2:8" s="33" customFormat="1" ht="27" customHeight="1">
      <c r="B11" s="177"/>
      <c r="C11" s="160"/>
      <c r="D11" s="110"/>
      <c r="E11" s="111" t="s">
        <v>35</v>
      </c>
      <c r="H11" s="69" t="b">
        <v>0</v>
      </c>
    </row>
    <row r="12" spans="2:8" s="33" customFormat="1" ht="27" customHeight="1">
      <c r="B12" s="177"/>
      <c r="C12" s="161"/>
      <c r="D12" s="112"/>
      <c r="E12" s="113" t="s">
        <v>36</v>
      </c>
      <c r="H12" s="69" t="b">
        <v>0</v>
      </c>
    </row>
    <row r="13" spans="2:8" s="33" customFormat="1" ht="27" customHeight="1">
      <c r="B13" s="177"/>
      <c r="C13" s="159" t="s">
        <v>37</v>
      </c>
      <c r="D13" s="114"/>
      <c r="E13" s="115" t="s">
        <v>38</v>
      </c>
      <c r="H13" s="69" t="b">
        <v>0</v>
      </c>
    </row>
    <row r="14" spans="2:8" s="33" customFormat="1" ht="27" customHeight="1">
      <c r="B14" s="177"/>
      <c r="C14" s="160"/>
      <c r="D14" s="116"/>
      <c r="E14" s="117" t="s">
        <v>39</v>
      </c>
      <c r="H14" s="69" t="b">
        <v>0</v>
      </c>
    </row>
    <row r="15" spans="2:8" s="33" customFormat="1" ht="27" customHeight="1">
      <c r="B15" s="177"/>
      <c r="C15" s="160"/>
      <c r="D15" s="110"/>
      <c r="E15" s="117" t="s">
        <v>40</v>
      </c>
      <c r="H15" s="69" t="b">
        <v>0</v>
      </c>
    </row>
    <row r="16" spans="2:8" s="33" customFormat="1" ht="27" customHeight="1">
      <c r="B16" s="177"/>
      <c r="C16" s="166"/>
      <c r="D16" s="112"/>
      <c r="E16" s="113" t="s">
        <v>41</v>
      </c>
      <c r="H16" s="69" t="b">
        <v>0</v>
      </c>
    </row>
    <row r="17" spans="2:8" s="33" customFormat="1" ht="31.5" customHeight="1">
      <c r="B17" s="177"/>
      <c r="C17" s="159" t="s">
        <v>42</v>
      </c>
      <c r="D17" s="108"/>
      <c r="E17" s="109" t="s">
        <v>43</v>
      </c>
      <c r="H17" s="69" t="b">
        <v>0</v>
      </c>
    </row>
    <row r="18" spans="2:8" s="33" customFormat="1" ht="27" customHeight="1">
      <c r="B18" s="177"/>
      <c r="C18" s="160"/>
      <c r="D18" s="110"/>
      <c r="E18" s="117" t="s">
        <v>44</v>
      </c>
      <c r="H18" s="69" t="b">
        <v>0</v>
      </c>
    </row>
    <row r="19" spans="2:8" s="33" customFormat="1" ht="27" customHeight="1">
      <c r="B19" s="177"/>
      <c r="C19" s="160"/>
      <c r="D19" s="110"/>
      <c r="E19" s="117" t="s">
        <v>45</v>
      </c>
      <c r="H19" s="69" t="b">
        <v>0</v>
      </c>
    </row>
    <row r="20" spans="2:8" s="33" customFormat="1" ht="27" customHeight="1">
      <c r="B20" s="177"/>
      <c r="C20" s="161"/>
      <c r="D20" s="112"/>
      <c r="E20" s="118" t="s">
        <v>46</v>
      </c>
      <c r="H20" s="69" t="b">
        <v>0</v>
      </c>
    </row>
    <row r="21" spans="2:8" s="33" customFormat="1" ht="27" customHeight="1">
      <c r="B21" s="177"/>
      <c r="C21" s="180" t="s">
        <v>47</v>
      </c>
      <c r="D21" s="108"/>
      <c r="E21" s="109" t="s">
        <v>48</v>
      </c>
      <c r="H21" s="69" t="b">
        <v>0</v>
      </c>
    </row>
    <row r="22" spans="2:8" s="33" customFormat="1" ht="27" customHeight="1">
      <c r="B22" s="177"/>
      <c r="C22" s="181"/>
      <c r="D22" s="110"/>
      <c r="E22" s="111" t="s">
        <v>49</v>
      </c>
      <c r="H22" s="69" t="b">
        <v>0</v>
      </c>
    </row>
    <row r="23" spans="2:8" s="33" customFormat="1" ht="30.75" customHeight="1">
      <c r="B23" s="177"/>
      <c r="C23" s="181"/>
      <c r="D23" s="110"/>
      <c r="E23" s="111" t="s">
        <v>50</v>
      </c>
      <c r="H23" s="69" t="b">
        <v>0</v>
      </c>
    </row>
    <row r="24" spans="2:8" s="33" customFormat="1" ht="27" customHeight="1">
      <c r="B24" s="177"/>
      <c r="C24" s="182"/>
      <c r="D24" s="119"/>
      <c r="E24" s="113" t="s">
        <v>51</v>
      </c>
      <c r="H24" s="69" t="b">
        <v>0</v>
      </c>
    </row>
    <row r="25" spans="2:8" s="33" customFormat="1" ht="27" customHeight="1">
      <c r="B25" s="177"/>
      <c r="C25" s="180" t="s">
        <v>52</v>
      </c>
      <c r="D25" s="108"/>
      <c r="E25" s="109" t="s">
        <v>53</v>
      </c>
      <c r="H25" s="69" t="b">
        <v>0</v>
      </c>
    </row>
    <row r="26" spans="2:8" s="33" customFormat="1" ht="27" customHeight="1">
      <c r="B26" s="177"/>
      <c r="C26" s="181"/>
      <c r="D26" s="110"/>
      <c r="E26" s="111" t="s">
        <v>54</v>
      </c>
      <c r="H26" s="69" t="b">
        <v>0</v>
      </c>
    </row>
    <row r="27" spans="2:8" s="33" customFormat="1" ht="30.75" customHeight="1">
      <c r="B27" s="177"/>
      <c r="C27" s="181"/>
      <c r="D27" s="110"/>
      <c r="E27" s="111" t="s">
        <v>55</v>
      </c>
      <c r="H27" s="69" t="b">
        <v>0</v>
      </c>
    </row>
    <row r="28" spans="2:8" s="33" customFormat="1" ht="27" customHeight="1">
      <c r="B28" s="177"/>
      <c r="C28" s="182"/>
      <c r="D28" s="119"/>
      <c r="E28" s="113" t="s">
        <v>56</v>
      </c>
      <c r="H28" s="69" t="b">
        <v>0</v>
      </c>
    </row>
    <row r="29" spans="2:8" s="33" customFormat="1" ht="27" customHeight="1">
      <c r="B29" s="177"/>
      <c r="C29" s="180" t="s">
        <v>57</v>
      </c>
      <c r="D29" s="108"/>
      <c r="E29" s="109" t="s">
        <v>58</v>
      </c>
      <c r="H29" s="69" t="b">
        <v>0</v>
      </c>
    </row>
    <row r="30" spans="2:8" s="33" customFormat="1" ht="27" customHeight="1">
      <c r="B30" s="177"/>
      <c r="C30" s="181"/>
      <c r="D30" s="110"/>
      <c r="E30" s="111" t="s">
        <v>59</v>
      </c>
      <c r="H30" s="69" t="b">
        <v>0</v>
      </c>
    </row>
    <row r="31" spans="2:8" s="33" customFormat="1" ht="30.75" customHeight="1">
      <c r="B31" s="177"/>
      <c r="C31" s="181"/>
      <c r="D31" s="110"/>
      <c r="E31" s="111" t="s">
        <v>60</v>
      </c>
      <c r="H31" s="69" t="b">
        <v>0</v>
      </c>
    </row>
    <row r="32" spans="2:8" s="33" customFormat="1" ht="27" customHeight="1">
      <c r="B32" s="177"/>
      <c r="C32" s="181"/>
      <c r="D32" s="119"/>
      <c r="E32" s="113" t="s">
        <v>56</v>
      </c>
      <c r="H32" s="69" t="b">
        <v>0</v>
      </c>
    </row>
    <row r="33" spans="2:49" s="33" customFormat="1" ht="27" customHeight="1">
      <c r="B33" s="177"/>
      <c r="C33" s="159" t="s">
        <v>61</v>
      </c>
      <c r="D33" s="108"/>
      <c r="E33" s="109" t="s">
        <v>62</v>
      </c>
      <c r="H33" s="69" t="b">
        <v>0</v>
      </c>
      <c r="AW33" s="33" t="b">
        <v>1</v>
      </c>
    </row>
    <row r="34" spans="2:49" s="33" customFormat="1" ht="27.75" customHeight="1">
      <c r="B34" s="178"/>
      <c r="C34" s="160"/>
      <c r="D34" s="110"/>
      <c r="E34" s="111" t="s">
        <v>63</v>
      </c>
      <c r="H34" s="69" t="b">
        <v>0</v>
      </c>
    </row>
    <row r="35" spans="2:49" s="33" customFormat="1" ht="27.75" customHeight="1" thickBot="1">
      <c r="B35" s="179"/>
      <c r="C35" s="183"/>
      <c r="D35" s="120"/>
      <c r="E35" s="121" t="s">
        <v>64</v>
      </c>
      <c r="H35" s="69" t="b">
        <v>0</v>
      </c>
    </row>
    <row r="36" spans="2:49" s="33" customFormat="1" ht="27" customHeight="1">
      <c r="B36" s="152" t="s">
        <v>65</v>
      </c>
      <c r="C36" s="101" t="s">
        <v>66</v>
      </c>
      <c r="D36" s="61"/>
      <c r="E36" s="96" t="s">
        <v>67</v>
      </c>
      <c r="H36" s="69" t="b">
        <v>0</v>
      </c>
    </row>
    <row r="37" spans="2:49" s="33" customFormat="1" ht="27" customHeight="1">
      <c r="B37" s="153"/>
      <c r="C37" s="150" t="s">
        <v>68</v>
      </c>
      <c r="D37" s="108"/>
      <c r="E37" s="109" t="s">
        <v>31</v>
      </c>
      <c r="H37" s="69" t="b">
        <v>0</v>
      </c>
    </row>
    <row r="38" spans="2:49" s="33" customFormat="1" ht="27" customHeight="1">
      <c r="B38" s="153"/>
      <c r="C38" s="157"/>
      <c r="D38" s="110"/>
      <c r="E38" s="111" t="s">
        <v>32</v>
      </c>
      <c r="H38" s="69" t="b">
        <v>0</v>
      </c>
    </row>
    <row r="39" spans="2:49" s="33" customFormat="1" ht="27" customHeight="1">
      <c r="B39" s="153"/>
      <c r="C39" s="157"/>
      <c r="D39" s="110"/>
      <c r="E39" s="111" t="s">
        <v>69</v>
      </c>
      <c r="H39" s="69" t="b">
        <v>0</v>
      </c>
    </row>
    <row r="40" spans="2:49" s="33" customFormat="1" ht="27" customHeight="1">
      <c r="B40" s="153"/>
      <c r="C40" s="157"/>
      <c r="D40" s="110"/>
      <c r="E40" s="111" t="s">
        <v>70</v>
      </c>
      <c r="H40" s="69" t="b">
        <v>0</v>
      </c>
    </row>
    <row r="41" spans="2:49" s="33" customFormat="1" ht="27" customHeight="1">
      <c r="B41" s="153"/>
      <c r="C41" s="157"/>
      <c r="D41" s="110"/>
      <c r="E41" s="111" t="s">
        <v>71</v>
      </c>
      <c r="H41" s="69" t="b">
        <v>0</v>
      </c>
    </row>
    <row r="42" spans="2:49" s="33" customFormat="1" ht="27" customHeight="1">
      <c r="B42" s="153"/>
      <c r="C42" s="157"/>
      <c r="D42" s="122"/>
      <c r="E42" s="111" t="s">
        <v>72</v>
      </c>
      <c r="H42" s="69" t="b">
        <v>0</v>
      </c>
    </row>
    <row r="43" spans="2:49" s="33" customFormat="1" ht="24.75" customHeight="1">
      <c r="B43" s="153"/>
      <c r="C43" s="157"/>
      <c r="D43" s="123"/>
      <c r="E43" s="113" t="s">
        <v>73</v>
      </c>
      <c r="H43" s="69" t="b">
        <v>0</v>
      </c>
    </row>
    <row r="44" spans="2:49" s="33" customFormat="1" ht="27" customHeight="1">
      <c r="B44" s="153"/>
      <c r="C44" s="150" t="s">
        <v>74</v>
      </c>
      <c r="D44" s="108"/>
      <c r="E44" s="115" t="s">
        <v>75</v>
      </c>
      <c r="H44" s="69" t="b">
        <v>0</v>
      </c>
    </row>
    <row r="45" spans="2:49" s="33" customFormat="1" ht="27" customHeight="1">
      <c r="B45" s="153"/>
      <c r="C45" s="150"/>
      <c r="D45" s="116"/>
      <c r="E45" s="117" t="s">
        <v>76</v>
      </c>
      <c r="H45" s="69" t="b">
        <v>0</v>
      </c>
    </row>
    <row r="46" spans="2:49" s="33" customFormat="1" ht="27" customHeight="1">
      <c r="B46" s="153"/>
      <c r="C46" s="150"/>
      <c r="D46" s="110"/>
      <c r="E46" s="117" t="s">
        <v>77</v>
      </c>
      <c r="H46" s="69" t="b">
        <v>0</v>
      </c>
    </row>
    <row r="47" spans="2:49" s="33" customFormat="1" ht="27" customHeight="1">
      <c r="B47" s="153"/>
      <c r="C47" s="150"/>
      <c r="D47" s="110"/>
      <c r="E47" s="117" t="s">
        <v>78</v>
      </c>
      <c r="H47" s="69" t="b">
        <v>0</v>
      </c>
    </row>
    <row r="48" spans="2:49" s="33" customFormat="1" ht="27" customHeight="1">
      <c r="B48" s="153"/>
      <c r="C48" s="150"/>
      <c r="D48" s="110"/>
      <c r="E48" s="111" t="s">
        <v>79</v>
      </c>
      <c r="H48" s="69" t="b">
        <v>0</v>
      </c>
    </row>
    <row r="49" spans="2:8" s="33" customFormat="1" ht="27" customHeight="1">
      <c r="B49" s="153"/>
      <c r="C49" s="150"/>
      <c r="D49" s="123"/>
      <c r="E49" s="113" t="s">
        <v>80</v>
      </c>
      <c r="H49" s="69" t="b">
        <v>0</v>
      </c>
    </row>
    <row r="50" spans="2:8" s="33" customFormat="1" ht="31.5" customHeight="1">
      <c r="B50" s="153"/>
      <c r="C50" s="150" t="s">
        <v>81</v>
      </c>
      <c r="D50" s="114"/>
      <c r="E50" s="109" t="s">
        <v>82</v>
      </c>
      <c r="H50" s="69" t="b">
        <v>0</v>
      </c>
    </row>
    <row r="51" spans="2:8" s="33" customFormat="1" ht="27" customHeight="1">
      <c r="B51" s="153"/>
      <c r="C51" s="150"/>
      <c r="D51" s="110"/>
      <c r="E51" s="117" t="s">
        <v>83</v>
      </c>
      <c r="H51" s="69" t="b">
        <v>0</v>
      </c>
    </row>
    <row r="52" spans="2:8" s="33" customFormat="1" ht="27" customHeight="1">
      <c r="B52" s="153"/>
      <c r="C52" s="150"/>
      <c r="D52" s="110"/>
      <c r="E52" s="117" t="s">
        <v>77</v>
      </c>
      <c r="H52" s="69" t="b">
        <v>0</v>
      </c>
    </row>
    <row r="53" spans="2:8" s="33" customFormat="1" ht="27" customHeight="1">
      <c r="B53" s="153"/>
      <c r="C53" s="150"/>
      <c r="D53" s="110"/>
      <c r="E53" s="117" t="s">
        <v>78</v>
      </c>
      <c r="H53" s="69" t="b">
        <v>0</v>
      </c>
    </row>
    <row r="54" spans="2:8" s="33" customFormat="1" ht="27" customHeight="1">
      <c r="B54" s="153"/>
      <c r="C54" s="150"/>
      <c r="D54" s="110"/>
      <c r="E54" s="111" t="s">
        <v>79</v>
      </c>
      <c r="H54" s="69" t="b">
        <v>0</v>
      </c>
    </row>
    <row r="55" spans="2:8" s="33" customFormat="1" ht="27" customHeight="1" thickBot="1">
      <c r="B55" s="154"/>
      <c r="C55" s="151"/>
      <c r="D55" s="120"/>
      <c r="E55" s="121" t="s">
        <v>80</v>
      </c>
      <c r="H55" s="69" t="b">
        <v>0</v>
      </c>
    </row>
    <row r="56" spans="2:8" s="33" customFormat="1" ht="27" customHeight="1">
      <c r="B56" s="162" t="s">
        <v>84</v>
      </c>
      <c r="C56" s="160" t="s">
        <v>85</v>
      </c>
      <c r="D56" s="124"/>
      <c r="E56" s="125" t="s">
        <v>86</v>
      </c>
      <c r="H56" s="69" t="b">
        <v>0</v>
      </c>
    </row>
    <row r="57" spans="2:8" s="33" customFormat="1" ht="27" customHeight="1">
      <c r="B57" s="163"/>
      <c r="C57" s="169"/>
      <c r="D57" s="110"/>
      <c r="E57" s="111" t="s">
        <v>87</v>
      </c>
      <c r="H57" s="69" t="b">
        <v>0</v>
      </c>
    </row>
    <row r="58" spans="2:8" s="33" customFormat="1" ht="31.5" customHeight="1">
      <c r="B58" s="163"/>
      <c r="C58" s="169"/>
      <c r="D58" s="110"/>
      <c r="E58" s="111" t="s">
        <v>88</v>
      </c>
      <c r="H58" s="69" t="b">
        <v>0</v>
      </c>
    </row>
    <row r="59" spans="2:8" s="33" customFormat="1" ht="27" customHeight="1">
      <c r="B59" s="163"/>
      <c r="C59" s="169"/>
      <c r="D59" s="110"/>
      <c r="E59" s="111" t="s">
        <v>89</v>
      </c>
      <c r="H59" s="69" t="b">
        <v>0</v>
      </c>
    </row>
    <row r="60" spans="2:8" s="33" customFormat="1" ht="24.75" customHeight="1">
      <c r="B60" s="163"/>
      <c r="C60" s="166"/>
      <c r="D60" s="112"/>
      <c r="E60" s="113" t="s">
        <v>79</v>
      </c>
      <c r="H60" s="69" t="b">
        <v>0</v>
      </c>
    </row>
    <row r="61" spans="2:8" s="33" customFormat="1" ht="27" customHeight="1">
      <c r="B61" s="163"/>
      <c r="C61" s="159" t="s">
        <v>90</v>
      </c>
      <c r="D61" s="108"/>
      <c r="E61" s="109" t="s">
        <v>91</v>
      </c>
      <c r="H61" s="69" t="b">
        <v>0</v>
      </c>
    </row>
    <row r="62" spans="2:8" s="33" customFormat="1" ht="27" customHeight="1">
      <c r="B62" s="163"/>
      <c r="C62" s="160"/>
      <c r="D62" s="110"/>
      <c r="E62" s="111" t="s">
        <v>92</v>
      </c>
      <c r="H62" s="69" t="b">
        <v>0</v>
      </c>
    </row>
    <row r="63" spans="2:8" s="33" customFormat="1" ht="27" customHeight="1">
      <c r="B63" s="163"/>
      <c r="C63" s="160"/>
      <c r="D63" s="110"/>
      <c r="E63" s="111" t="s">
        <v>93</v>
      </c>
      <c r="H63" s="69" t="b">
        <v>0</v>
      </c>
    </row>
    <row r="64" spans="2:8" s="33" customFormat="1" ht="27" customHeight="1">
      <c r="B64" s="163"/>
      <c r="C64" s="160"/>
      <c r="D64" s="110"/>
      <c r="E64" s="111" t="s">
        <v>94</v>
      </c>
      <c r="H64" s="69" t="b">
        <v>0</v>
      </c>
    </row>
    <row r="65" spans="2:8" s="33" customFormat="1" ht="27" customHeight="1">
      <c r="B65" s="163"/>
      <c r="C65" s="160"/>
      <c r="D65" s="110"/>
      <c r="E65" s="111" t="s">
        <v>95</v>
      </c>
      <c r="H65" s="69" t="b">
        <v>0</v>
      </c>
    </row>
    <row r="66" spans="2:8" s="33" customFormat="1" ht="27" customHeight="1">
      <c r="B66" s="163"/>
      <c r="C66" s="160"/>
      <c r="D66" s="110"/>
      <c r="E66" s="111" t="s">
        <v>96</v>
      </c>
      <c r="H66" s="69" t="b">
        <v>0</v>
      </c>
    </row>
    <row r="67" spans="2:8" s="33" customFormat="1" ht="27" customHeight="1">
      <c r="B67" s="163"/>
      <c r="C67" s="160"/>
      <c r="D67" s="110"/>
      <c r="E67" s="111" t="s">
        <v>97</v>
      </c>
      <c r="H67" s="69" t="b">
        <v>0</v>
      </c>
    </row>
    <row r="68" spans="2:8" s="33" customFormat="1" ht="30.75" customHeight="1">
      <c r="B68" s="163"/>
      <c r="C68" s="160"/>
      <c r="D68" s="110"/>
      <c r="E68" s="111" t="s">
        <v>98</v>
      </c>
      <c r="H68" s="69" t="b">
        <v>0</v>
      </c>
    </row>
    <row r="69" spans="2:8" s="33" customFormat="1" ht="27" customHeight="1">
      <c r="B69" s="163"/>
      <c r="C69" s="161"/>
      <c r="D69" s="112"/>
      <c r="E69" s="113" t="s">
        <v>99</v>
      </c>
      <c r="H69" s="69" t="b">
        <v>0</v>
      </c>
    </row>
    <row r="70" spans="2:8" s="33" customFormat="1" ht="51.75" customHeight="1">
      <c r="B70" s="163"/>
      <c r="C70" s="159" t="s">
        <v>100</v>
      </c>
      <c r="D70" s="108"/>
      <c r="E70" s="109" t="s">
        <v>101</v>
      </c>
      <c r="H70" s="69" t="b">
        <v>0</v>
      </c>
    </row>
    <row r="71" spans="2:8" s="33" customFormat="1" ht="27" customHeight="1">
      <c r="B71" s="163"/>
      <c r="C71" s="160"/>
      <c r="D71" s="110"/>
      <c r="E71" s="111" t="s">
        <v>102</v>
      </c>
      <c r="H71" s="69" t="b">
        <v>0</v>
      </c>
    </row>
    <row r="72" spans="2:8" s="33" customFormat="1" ht="27" customHeight="1">
      <c r="B72" s="163"/>
      <c r="C72" s="160"/>
      <c r="D72" s="110"/>
      <c r="E72" s="111" t="s">
        <v>103</v>
      </c>
      <c r="H72" s="69" t="b">
        <v>0</v>
      </c>
    </row>
    <row r="73" spans="2:8" s="33" customFormat="1" ht="27" customHeight="1">
      <c r="B73" s="163"/>
      <c r="C73" s="160"/>
      <c r="D73" s="110"/>
      <c r="E73" s="111" t="s">
        <v>104</v>
      </c>
      <c r="H73" s="69" t="b">
        <v>0</v>
      </c>
    </row>
    <row r="74" spans="2:8" s="33" customFormat="1" ht="27" customHeight="1">
      <c r="B74" s="163"/>
      <c r="C74" s="160"/>
      <c r="D74" s="110"/>
      <c r="E74" s="111" t="s">
        <v>105</v>
      </c>
      <c r="H74" s="69" t="b">
        <v>0</v>
      </c>
    </row>
    <row r="75" spans="2:8" s="33" customFormat="1" ht="27" customHeight="1">
      <c r="B75" s="163"/>
      <c r="C75" s="161"/>
      <c r="D75" s="112"/>
      <c r="E75" s="113" t="s">
        <v>106</v>
      </c>
      <c r="H75" s="69" t="b">
        <v>0</v>
      </c>
    </row>
    <row r="76" spans="2:8" s="33" customFormat="1" ht="27" customHeight="1">
      <c r="B76" s="163"/>
      <c r="C76" s="159" t="s">
        <v>107</v>
      </c>
      <c r="D76" s="108"/>
      <c r="E76" s="109" t="s">
        <v>108</v>
      </c>
      <c r="H76" s="69" t="b">
        <v>0</v>
      </c>
    </row>
    <row r="77" spans="2:8" s="33" customFormat="1" ht="27" customHeight="1">
      <c r="B77" s="163"/>
      <c r="C77" s="160"/>
      <c r="D77" s="110"/>
      <c r="E77" s="111" t="s">
        <v>109</v>
      </c>
      <c r="H77" s="69" t="b">
        <v>0</v>
      </c>
    </row>
    <row r="78" spans="2:8" s="33" customFormat="1" ht="27" customHeight="1">
      <c r="B78" s="163"/>
      <c r="C78" s="160"/>
      <c r="D78" s="110"/>
      <c r="E78" s="111" t="s">
        <v>110</v>
      </c>
      <c r="H78" s="69" t="b">
        <v>0</v>
      </c>
    </row>
    <row r="79" spans="2:8" s="33" customFormat="1" ht="27" customHeight="1">
      <c r="B79" s="163"/>
      <c r="C79" s="161"/>
      <c r="D79" s="112"/>
      <c r="E79" s="113" t="s">
        <v>64</v>
      </c>
      <c r="H79" s="69" t="b">
        <v>0</v>
      </c>
    </row>
    <row r="80" spans="2:8" s="33" customFormat="1" ht="27" customHeight="1">
      <c r="B80" s="163"/>
      <c r="C80" s="159" t="s">
        <v>111</v>
      </c>
      <c r="D80" s="108"/>
      <c r="E80" s="109" t="s">
        <v>112</v>
      </c>
      <c r="H80" s="69" t="b">
        <v>0</v>
      </c>
    </row>
    <row r="81" spans="2:49" s="33" customFormat="1" ht="27" customHeight="1">
      <c r="B81" s="163"/>
      <c r="C81" s="160"/>
      <c r="D81" s="110"/>
      <c r="E81" s="111" t="s">
        <v>113</v>
      </c>
      <c r="H81" s="69" t="b">
        <v>0</v>
      </c>
    </row>
    <row r="82" spans="2:49" s="33" customFormat="1" ht="27" customHeight="1">
      <c r="B82" s="163"/>
      <c r="C82" s="161"/>
      <c r="D82" s="112"/>
      <c r="E82" s="113" t="s">
        <v>114</v>
      </c>
      <c r="H82" s="69" t="b">
        <v>0</v>
      </c>
    </row>
    <row r="83" spans="2:49" s="33" customFormat="1" ht="27" customHeight="1">
      <c r="B83" s="164"/>
      <c r="C83" s="159" t="s">
        <v>115</v>
      </c>
      <c r="D83" s="108"/>
      <c r="E83" s="109" t="s">
        <v>62</v>
      </c>
      <c r="H83" s="69" t="b">
        <v>0</v>
      </c>
      <c r="AW83" s="33" t="b">
        <v>1</v>
      </c>
    </row>
    <row r="84" spans="2:49" s="33" customFormat="1" ht="27" customHeight="1">
      <c r="B84" s="164"/>
      <c r="C84" s="160"/>
      <c r="D84" s="110"/>
      <c r="E84" s="111" t="s">
        <v>116</v>
      </c>
      <c r="H84" s="69" t="b">
        <v>0</v>
      </c>
    </row>
    <row r="85" spans="2:49" s="33" customFormat="1" ht="27" customHeight="1">
      <c r="B85" s="164"/>
      <c r="C85" s="166"/>
      <c r="D85" s="123"/>
      <c r="E85" s="113" t="s">
        <v>114</v>
      </c>
      <c r="H85" s="69" t="b">
        <v>0</v>
      </c>
    </row>
    <row r="86" spans="2:49" s="33" customFormat="1" ht="30.75" customHeight="1">
      <c r="B86" s="164"/>
      <c r="C86" s="167" t="s">
        <v>117</v>
      </c>
      <c r="D86" s="126"/>
      <c r="E86" s="109" t="s">
        <v>118</v>
      </c>
      <c r="H86" s="69" t="b">
        <v>0</v>
      </c>
    </row>
    <row r="87" spans="2:49" s="33" customFormat="1" ht="27" customHeight="1">
      <c r="B87" s="164"/>
      <c r="C87" s="168"/>
      <c r="D87" s="123"/>
      <c r="E87" s="113" t="s">
        <v>119</v>
      </c>
      <c r="H87" s="69" t="b">
        <v>0</v>
      </c>
    </row>
    <row r="88" spans="2:49" s="33" customFormat="1" ht="27" customHeight="1">
      <c r="B88" s="164"/>
      <c r="C88" s="155" t="s">
        <v>120</v>
      </c>
      <c r="D88" s="108"/>
      <c r="E88" s="109" t="s">
        <v>121</v>
      </c>
      <c r="H88" s="69" t="b">
        <v>0</v>
      </c>
    </row>
    <row r="89" spans="2:49" s="33" customFormat="1" ht="27" customHeight="1">
      <c r="B89" s="164"/>
      <c r="C89" s="156"/>
      <c r="D89" s="127"/>
      <c r="E89" s="111" t="s">
        <v>122</v>
      </c>
      <c r="H89" s="69" t="b">
        <v>0</v>
      </c>
    </row>
    <row r="90" spans="2:49" s="33" customFormat="1" ht="27.75" customHeight="1">
      <c r="B90" s="164"/>
      <c r="C90" s="156"/>
      <c r="D90" s="119"/>
      <c r="E90" s="113" t="s">
        <v>123</v>
      </c>
      <c r="H90" s="69" t="b">
        <v>0</v>
      </c>
    </row>
    <row r="91" spans="2:49" s="33" customFormat="1" ht="27" customHeight="1">
      <c r="B91" s="164"/>
      <c r="C91" s="155" t="s">
        <v>124</v>
      </c>
      <c r="D91" s="137"/>
      <c r="E91" s="109" t="s">
        <v>125</v>
      </c>
      <c r="H91" s="69" t="b">
        <v>0</v>
      </c>
    </row>
    <row r="92" spans="2:49" s="33" customFormat="1" ht="27.75" customHeight="1">
      <c r="B92" s="164"/>
      <c r="C92" s="156"/>
      <c r="D92" s="138"/>
      <c r="E92" s="111" t="s">
        <v>126</v>
      </c>
      <c r="H92" s="69" t="b">
        <v>0</v>
      </c>
    </row>
    <row r="93" spans="2:49" s="33" customFormat="1" ht="31.5" customHeight="1">
      <c r="B93" s="164"/>
      <c r="C93" s="156"/>
      <c r="D93" s="139"/>
      <c r="E93" s="111" t="s">
        <v>127</v>
      </c>
      <c r="H93" s="69" t="b">
        <v>0</v>
      </c>
    </row>
    <row r="94" spans="2:49" s="33" customFormat="1" ht="27.75" customHeight="1">
      <c r="B94" s="164"/>
      <c r="C94" s="156"/>
      <c r="D94" s="140"/>
      <c r="E94" s="111" t="s">
        <v>128</v>
      </c>
      <c r="H94" s="69" t="b">
        <v>0</v>
      </c>
    </row>
    <row r="95" spans="2:49" s="33" customFormat="1" ht="27.75" customHeight="1" thickBot="1">
      <c r="B95" s="165"/>
      <c r="C95" s="158"/>
      <c r="D95" s="140"/>
      <c r="E95" s="142" t="s">
        <v>129</v>
      </c>
      <c r="H95" s="69" t="b">
        <v>0</v>
      </c>
    </row>
    <row r="96" spans="2:49" ht="14.25">
      <c r="C96" s="29" t="s">
        <v>130</v>
      </c>
      <c r="D96" s="29" t="s">
        <v>131</v>
      </c>
      <c r="H96" s="33"/>
    </row>
  </sheetData>
  <mergeCells count="27">
    <mergeCell ref="B1:E1"/>
    <mergeCell ref="B6:C6"/>
    <mergeCell ref="C3:E3"/>
    <mergeCell ref="C4:E4"/>
    <mergeCell ref="C7:C12"/>
    <mergeCell ref="C2:E2"/>
    <mergeCell ref="B7:B35"/>
    <mergeCell ref="C13:C16"/>
    <mergeCell ref="C21:C24"/>
    <mergeCell ref="C17:C20"/>
    <mergeCell ref="C33:C35"/>
    <mergeCell ref="C29:C32"/>
    <mergeCell ref="C25:C28"/>
    <mergeCell ref="C91:C95"/>
    <mergeCell ref="C80:C82"/>
    <mergeCell ref="B56:B95"/>
    <mergeCell ref="C61:C69"/>
    <mergeCell ref="C83:C85"/>
    <mergeCell ref="C86:C87"/>
    <mergeCell ref="C70:C75"/>
    <mergeCell ref="C76:C79"/>
    <mergeCell ref="C56:C60"/>
    <mergeCell ref="C50:C55"/>
    <mergeCell ref="C44:C49"/>
    <mergeCell ref="B36:B55"/>
    <mergeCell ref="C88:C90"/>
    <mergeCell ref="C37:C43"/>
  </mergeCells>
  <phoneticPr fontId="11"/>
  <printOptions horizontalCentered="1"/>
  <pageMargins left="0.55118110236220474" right="0.19685039370078741" top="0.39370078740157483" bottom="0.19685039370078741" header="0.51181102362204722" footer="0.19685039370078741"/>
  <pageSetup paperSize="9" scale="64" fitToHeight="2" orientation="portrait" r:id="rId1"/>
  <headerFooter alignWithMargins="0">
    <oddFooter>&amp;C&amp;"HG丸ｺﾞｼｯｸM-PRO,標準"&amp;12&amp;P／&amp;N</oddFooter>
  </headerFooter>
  <rowBreaks count="2" manualBreakCount="2">
    <brk id="35" min="1" max="5" man="1"/>
    <brk id="55"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locked="0" defaultSize="0" autoFill="0" autoLine="0" autoPict="0">
                <anchor moveWithCells="1">
                  <from>
                    <xdr:col>3</xdr:col>
                    <xdr:colOff>180975</xdr:colOff>
                    <xdr:row>6</xdr:row>
                    <xdr:rowOff>66675</xdr:rowOff>
                  </from>
                  <to>
                    <xdr:col>4</xdr:col>
                    <xdr:colOff>0</xdr:colOff>
                    <xdr:row>6</xdr:row>
                    <xdr:rowOff>276225</xdr:rowOff>
                  </to>
                </anchor>
              </controlPr>
            </control>
          </mc:Choice>
        </mc:AlternateContent>
        <mc:AlternateContent xmlns:mc="http://schemas.openxmlformats.org/markup-compatibility/2006">
          <mc:Choice Requires="x14">
            <control shapeId="6146" r:id="rId5" name="Check Box 2">
              <controlPr locked="0" defaultSize="0" autoFill="0" autoLine="0" autoPict="0">
                <anchor moveWithCells="1">
                  <from>
                    <xdr:col>3</xdr:col>
                    <xdr:colOff>180975</xdr:colOff>
                    <xdr:row>8</xdr:row>
                    <xdr:rowOff>28575</xdr:rowOff>
                  </from>
                  <to>
                    <xdr:col>4</xdr:col>
                    <xdr:colOff>0</xdr:colOff>
                    <xdr:row>8</xdr:row>
                    <xdr:rowOff>238125</xdr:rowOff>
                  </to>
                </anchor>
              </controlPr>
            </control>
          </mc:Choice>
        </mc:AlternateContent>
        <mc:AlternateContent xmlns:mc="http://schemas.openxmlformats.org/markup-compatibility/2006">
          <mc:Choice Requires="x14">
            <control shapeId="6147" r:id="rId6" name="Check Box 3">
              <controlPr locked="0" defaultSize="0" autoFill="0" autoLine="0" autoPict="0">
                <anchor moveWithCells="1">
                  <from>
                    <xdr:col>3</xdr:col>
                    <xdr:colOff>180975</xdr:colOff>
                    <xdr:row>12</xdr:row>
                    <xdr:rowOff>47625</xdr:rowOff>
                  </from>
                  <to>
                    <xdr:col>4</xdr:col>
                    <xdr:colOff>0</xdr:colOff>
                    <xdr:row>12</xdr:row>
                    <xdr:rowOff>257175</xdr:rowOff>
                  </to>
                </anchor>
              </controlPr>
            </control>
          </mc:Choice>
        </mc:AlternateContent>
        <mc:AlternateContent xmlns:mc="http://schemas.openxmlformats.org/markup-compatibility/2006">
          <mc:Choice Requires="x14">
            <control shapeId="6148" r:id="rId7" name="Check Box 4">
              <controlPr locked="0" defaultSize="0" autoFill="0" autoLine="0" autoPict="0">
                <anchor moveWithCells="1">
                  <from>
                    <xdr:col>3</xdr:col>
                    <xdr:colOff>180975</xdr:colOff>
                    <xdr:row>14</xdr:row>
                    <xdr:rowOff>76200</xdr:rowOff>
                  </from>
                  <to>
                    <xdr:col>4</xdr:col>
                    <xdr:colOff>0</xdr:colOff>
                    <xdr:row>14</xdr:row>
                    <xdr:rowOff>285750</xdr:rowOff>
                  </to>
                </anchor>
              </controlPr>
            </control>
          </mc:Choice>
        </mc:AlternateContent>
        <mc:AlternateContent xmlns:mc="http://schemas.openxmlformats.org/markup-compatibility/2006">
          <mc:Choice Requires="x14">
            <control shapeId="6149" r:id="rId8" name="Check Box 5">
              <controlPr locked="0" defaultSize="0" autoFill="0" autoLine="0" autoPict="0">
                <anchor moveWithCells="1">
                  <from>
                    <xdr:col>3</xdr:col>
                    <xdr:colOff>171450</xdr:colOff>
                    <xdr:row>32</xdr:row>
                    <xdr:rowOff>66675</xdr:rowOff>
                  </from>
                  <to>
                    <xdr:col>3</xdr:col>
                    <xdr:colOff>476250</xdr:colOff>
                    <xdr:row>32</xdr:row>
                    <xdr:rowOff>276225</xdr:rowOff>
                  </to>
                </anchor>
              </controlPr>
            </control>
          </mc:Choice>
        </mc:AlternateContent>
        <mc:AlternateContent xmlns:mc="http://schemas.openxmlformats.org/markup-compatibility/2006">
          <mc:Choice Requires="x14">
            <control shapeId="6150" r:id="rId9" name="Check Box 6">
              <controlPr locked="0" defaultSize="0" autoFill="0" autoLine="0" autoPict="0">
                <anchor moveWithCells="1">
                  <from>
                    <xdr:col>3</xdr:col>
                    <xdr:colOff>142875</xdr:colOff>
                    <xdr:row>45</xdr:row>
                    <xdr:rowOff>76200</xdr:rowOff>
                  </from>
                  <to>
                    <xdr:col>3</xdr:col>
                    <xdr:colOff>447675</xdr:colOff>
                    <xdr:row>45</xdr:row>
                    <xdr:rowOff>285750</xdr:rowOff>
                  </to>
                </anchor>
              </controlPr>
            </control>
          </mc:Choice>
        </mc:AlternateContent>
        <mc:AlternateContent xmlns:mc="http://schemas.openxmlformats.org/markup-compatibility/2006">
          <mc:Choice Requires="x14">
            <control shapeId="6152" r:id="rId10" name="Check Box 8">
              <controlPr locked="0" defaultSize="0" autoFill="0" autoLine="0" autoPict="0">
                <anchor moveWithCells="1">
                  <from>
                    <xdr:col>3</xdr:col>
                    <xdr:colOff>180975</xdr:colOff>
                    <xdr:row>9</xdr:row>
                    <xdr:rowOff>28575</xdr:rowOff>
                  </from>
                  <to>
                    <xdr:col>4</xdr:col>
                    <xdr:colOff>0</xdr:colOff>
                    <xdr:row>9</xdr:row>
                    <xdr:rowOff>238125</xdr:rowOff>
                  </to>
                </anchor>
              </controlPr>
            </control>
          </mc:Choice>
        </mc:AlternateContent>
        <mc:AlternateContent xmlns:mc="http://schemas.openxmlformats.org/markup-compatibility/2006">
          <mc:Choice Requires="x14">
            <control shapeId="6153" r:id="rId11" name="Check Box 9">
              <controlPr locked="0" defaultSize="0" autoFill="0" autoLine="0" autoPict="0">
                <anchor moveWithCells="1">
                  <from>
                    <xdr:col>3</xdr:col>
                    <xdr:colOff>180975</xdr:colOff>
                    <xdr:row>13</xdr:row>
                    <xdr:rowOff>47625</xdr:rowOff>
                  </from>
                  <to>
                    <xdr:col>4</xdr:col>
                    <xdr:colOff>0</xdr:colOff>
                    <xdr:row>13</xdr:row>
                    <xdr:rowOff>257175</xdr:rowOff>
                  </to>
                </anchor>
              </controlPr>
            </control>
          </mc:Choice>
        </mc:AlternateContent>
        <mc:AlternateContent xmlns:mc="http://schemas.openxmlformats.org/markup-compatibility/2006">
          <mc:Choice Requires="x14">
            <control shapeId="6155" r:id="rId12" name="Check Box 11">
              <controlPr locked="0" defaultSize="0" autoFill="0" autoLine="0" autoPict="0">
                <anchor moveWithCells="1">
                  <from>
                    <xdr:col>3</xdr:col>
                    <xdr:colOff>180975</xdr:colOff>
                    <xdr:row>18</xdr:row>
                    <xdr:rowOff>76200</xdr:rowOff>
                  </from>
                  <to>
                    <xdr:col>4</xdr:col>
                    <xdr:colOff>0</xdr:colOff>
                    <xdr:row>18</xdr:row>
                    <xdr:rowOff>285750</xdr:rowOff>
                  </to>
                </anchor>
              </controlPr>
            </control>
          </mc:Choice>
        </mc:AlternateContent>
        <mc:AlternateContent xmlns:mc="http://schemas.openxmlformats.org/markup-compatibility/2006">
          <mc:Choice Requires="x14">
            <control shapeId="6156" r:id="rId13" name="Check Box 12">
              <controlPr locked="0" defaultSize="0" autoFill="0" autoLine="0" autoPict="0">
                <anchor moveWithCells="1">
                  <from>
                    <xdr:col>3</xdr:col>
                    <xdr:colOff>161925</xdr:colOff>
                    <xdr:row>37</xdr:row>
                    <xdr:rowOff>85725</xdr:rowOff>
                  </from>
                  <to>
                    <xdr:col>3</xdr:col>
                    <xdr:colOff>466725</xdr:colOff>
                    <xdr:row>37</xdr:row>
                    <xdr:rowOff>295275</xdr:rowOff>
                  </to>
                </anchor>
              </controlPr>
            </control>
          </mc:Choice>
        </mc:AlternateContent>
        <mc:AlternateContent xmlns:mc="http://schemas.openxmlformats.org/markup-compatibility/2006">
          <mc:Choice Requires="x14">
            <control shapeId="6157" r:id="rId14" name="Check Box 13">
              <controlPr locked="0" defaultSize="0" autoFill="0" autoLine="0" autoPict="0">
                <anchor moveWithCells="1">
                  <from>
                    <xdr:col>3</xdr:col>
                    <xdr:colOff>161925</xdr:colOff>
                    <xdr:row>39</xdr:row>
                    <xdr:rowOff>85725</xdr:rowOff>
                  </from>
                  <to>
                    <xdr:col>3</xdr:col>
                    <xdr:colOff>466725</xdr:colOff>
                    <xdr:row>39</xdr:row>
                    <xdr:rowOff>295275</xdr:rowOff>
                  </to>
                </anchor>
              </controlPr>
            </control>
          </mc:Choice>
        </mc:AlternateContent>
        <mc:AlternateContent xmlns:mc="http://schemas.openxmlformats.org/markup-compatibility/2006">
          <mc:Choice Requires="x14">
            <control shapeId="6158" r:id="rId15" name="Check Box 14">
              <controlPr locked="0" defaultSize="0" autoFill="0" autoLine="0" autoPict="0">
                <anchor moveWithCells="1">
                  <from>
                    <xdr:col>3</xdr:col>
                    <xdr:colOff>161925</xdr:colOff>
                    <xdr:row>40</xdr:row>
                    <xdr:rowOff>85725</xdr:rowOff>
                  </from>
                  <to>
                    <xdr:col>3</xdr:col>
                    <xdr:colOff>466725</xdr:colOff>
                    <xdr:row>40</xdr:row>
                    <xdr:rowOff>295275</xdr:rowOff>
                  </to>
                </anchor>
              </controlPr>
            </control>
          </mc:Choice>
        </mc:AlternateContent>
        <mc:AlternateContent xmlns:mc="http://schemas.openxmlformats.org/markup-compatibility/2006">
          <mc:Choice Requires="x14">
            <control shapeId="6160" r:id="rId16" name="Check Box 16">
              <controlPr locked="0" defaultSize="0" autoFill="0" autoLine="0" autoPict="0">
                <anchor moveWithCells="1">
                  <from>
                    <xdr:col>3</xdr:col>
                    <xdr:colOff>142875</xdr:colOff>
                    <xdr:row>44</xdr:row>
                    <xdr:rowOff>76200</xdr:rowOff>
                  </from>
                  <to>
                    <xdr:col>3</xdr:col>
                    <xdr:colOff>447675</xdr:colOff>
                    <xdr:row>44</xdr:row>
                    <xdr:rowOff>285750</xdr:rowOff>
                  </to>
                </anchor>
              </controlPr>
            </control>
          </mc:Choice>
        </mc:AlternateContent>
        <mc:AlternateContent xmlns:mc="http://schemas.openxmlformats.org/markup-compatibility/2006">
          <mc:Choice Requires="x14">
            <control shapeId="6161" r:id="rId17" name="Check Box 17">
              <controlPr locked="0" defaultSize="0" autoFill="0" autoLine="0" autoPict="0">
                <anchor moveWithCells="1">
                  <from>
                    <xdr:col>3</xdr:col>
                    <xdr:colOff>161925</xdr:colOff>
                    <xdr:row>55</xdr:row>
                    <xdr:rowOff>95250</xdr:rowOff>
                  </from>
                  <to>
                    <xdr:col>3</xdr:col>
                    <xdr:colOff>466725</xdr:colOff>
                    <xdr:row>55</xdr:row>
                    <xdr:rowOff>304800</xdr:rowOff>
                  </to>
                </anchor>
              </controlPr>
            </control>
          </mc:Choice>
        </mc:AlternateContent>
        <mc:AlternateContent xmlns:mc="http://schemas.openxmlformats.org/markup-compatibility/2006">
          <mc:Choice Requires="x14">
            <control shapeId="6162" r:id="rId18" name="Check Box 18">
              <controlPr locked="0" defaultSize="0" autoFill="0" autoLine="0" autoPict="0">
                <anchor moveWithCells="1">
                  <from>
                    <xdr:col>3</xdr:col>
                    <xdr:colOff>161925</xdr:colOff>
                    <xdr:row>56</xdr:row>
                    <xdr:rowOff>95250</xdr:rowOff>
                  </from>
                  <to>
                    <xdr:col>3</xdr:col>
                    <xdr:colOff>466725</xdr:colOff>
                    <xdr:row>56</xdr:row>
                    <xdr:rowOff>304800</xdr:rowOff>
                  </to>
                </anchor>
              </controlPr>
            </control>
          </mc:Choice>
        </mc:AlternateContent>
        <mc:AlternateContent xmlns:mc="http://schemas.openxmlformats.org/markup-compatibility/2006">
          <mc:Choice Requires="x14">
            <control shapeId="6163" r:id="rId19" name="Check Box 19">
              <controlPr locked="0" defaultSize="0" autoFill="0" autoLine="0" autoPict="0">
                <anchor moveWithCells="1">
                  <from>
                    <xdr:col>3</xdr:col>
                    <xdr:colOff>161925</xdr:colOff>
                    <xdr:row>57</xdr:row>
                    <xdr:rowOff>123825</xdr:rowOff>
                  </from>
                  <to>
                    <xdr:col>3</xdr:col>
                    <xdr:colOff>466725</xdr:colOff>
                    <xdr:row>57</xdr:row>
                    <xdr:rowOff>352425</xdr:rowOff>
                  </to>
                </anchor>
              </controlPr>
            </control>
          </mc:Choice>
        </mc:AlternateContent>
        <mc:AlternateContent xmlns:mc="http://schemas.openxmlformats.org/markup-compatibility/2006">
          <mc:Choice Requires="x14">
            <control shapeId="6164" r:id="rId20" name="Check Box 20">
              <controlPr locked="0" defaultSize="0" autoFill="0" autoLine="0" autoPict="0">
                <anchor moveWithCells="1">
                  <from>
                    <xdr:col>3</xdr:col>
                    <xdr:colOff>171450</xdr:colOff>
                    <xdr:row>70</xdr:row>
                    <xdr:rowOff>114300</xdr:rowOff>
                  </from>
                  <to>
                    <xdr:col>3</xdr:col>
                    <xdr:colOff>476250</xdr:colOff>
                    <xdr:row>70</xdr:row>
                    <xdr:rowOff>266700</xdr:rowOff>
                  </to>
                </anchor>
              </controlPr>
            </control>
          </mc:Choice>
        </mc:AlternateContent>
        <mc:AlternateContent xmlns:mc="http://schemas.openxmlformats.org/markup-compatibility/2006">
          <mc:Choice Requires="x14">
            <control shapeId="6165" r:id="rId21" name="Check Box 21">
              <controlPr locked="0" defaultSize="0" autoFill="0" autoLine="0" autoPict="0">
                <anchor moveWithCells="1">
                  <from>
                    <xdr:col>3</xdr:col>
                    <xdr:colOff>161925</xdr:colOff>
                    <xdr:row>71</xdr:row>
                    <xdr:rowOff>57150</xdr:rowOff>
                  </from>
                  <to>
                    <xdr:col>3</xdr:col>
                    <xdr:colOff>466725</xdr:colOff>
                    <xdr:row>71</xdr:row>
                    <xdr:rowOff>266700</xdr:rowOff>
                  </to>
                </anchor>
              </controlPr>
            </control>
          </mc:Choice>
        </mc:AlternateContent>
        <mc:AlternateContent xmlns:mc="http://schemas.openxmlformats.org/markup-compatibility/2006">
          <mc:Choice Requires="x14">
            <control shapeId="6166" r:id="rId22" name="Check Box 22">
              <controlPr locked="0" defaultSize="0" autoFill="0" autoLine="0" autoPict="0">
                <anchor moveWithCells="1">
                  <from>
                    <xdr:col>3</xdr:col>
                    <xdr:colOff>171450</xdr:colOff>
                    <xdr:row>72</xdr:row>
                    <xdr:rowOff>57150</xdr:rowOff>
                  </from>
                  <to>
                    <xdr:col>3</xdr:col>
                    <xdr:colOff>476250</xdr:colOff>
                    <xdr:row>72</xdr:row>
                    <xdr:rowOff>266700</xdr:rowOff>
                  </to>
                </anchor>
              </controlPr>
            </control>
          </mc:Choice>
        </mc:AlternateContent>
        <mc:AlternateContent xmlns:mc="http://schemas.openxmlformats.org/markup-compatibility/2006">
          <mc:Choice Requires="x14">
            <control shapeId="6167" r:id="rId23" name="Check Box 23">
              <controlPr locked="0" defaultSize="0" autoFill="0" autoLine="0" autoPict="0">
                <anchor moveWithCells="1">
                  <from>
                    <xdr:col>3</xdr:col>
                    <xdr:colOff>171450</xdr:colOff>
                    <xdr:row>73</xdr:row>
                    <xdr:rowOff>57150</xdr:rowOff>
                  </from>
                  <to>
                    <xdr:col>3</xdr:col>
                    <xdr:colOff>476250</xdr:colOff>
                    <xdr:row>73</xdr:row>
                    <xdr:rowOff>266700</xdr:rowOff>
                  </to>
                </anchor>
              </controlPr>
            </control>
          </mc:Choice>
        </mc:AlternateContent>
        <mc:AlternateContent xmlns:mc="http://schemas.openxmlformats.org/markup-compatibility/2006">
          <mc:Choice Requires="x14">
            <control shapeId="6168" r:id="rId24" name="Check Box 24">
              <controlPr locked="0" defaultSize="0" autoFill="0" autoLine="0" autoPict="0">
                <anchor moveWithCells="1">
                  <from>
                    <xdr:col>3</xdr:col>
                    <xdr:colOff>171450</xdr:colOff>
                    <xdr:row>74</xdr:row>
                    <xdr:rowOff>66675</xdr:rowOff>
                  </from>
                  <to>
                    <xdr:col>3</xdr:col>
                    <xdr:colOff>476250</xdr:colOff>
                    <xdr:row>74</xdr:row>
                    <xdr:rowOff>276225</xdr:rowOff>
                  </to>
                </anchor>
              </controlPr>
            </control>
          </mc:Choice>
        </mc:AlternateContent>
        <mc:AlternateContent xmlns:mc="http://schemas.openxmlformats.org/markup-compatibility/2006">
          <mc:Choice Requires="x14">
            <control shapeId="6170" r:id="rId25" name="Check Box 26">
              <controlPr locked="0" defaultSize="0" autoFill="0" autoLine="0" autoPict="0">
                <anchor moveWithCells="1">
                  <from>
                    <xdr:col>3</xdr:col>
                    <xdr:colOff>180975</xdr:colOff>
                    <xdr:row>11</xdr:row>
                    <xdr:rowOff>38100</xdr:rowOff>
                  </from>
                  <to>
                    <xdr:col>4</xdr:col>
                    <xdr:colOff>0</xdr:colOff>
                    <xdr:row>11</xdr:row>
                    <xdr:rowOff>247650</xdr:rowOff>
                  </to>
                </anchor>
              </controlPr>
            </control>
          </mc:Choice>
        </mc:AlternateContent>
        <mc:AlternateContent xmlns:mc="http://schemas.openxmlformats.org/markup-compatibility/2006">
          <mc:Choice Requires="x14">
            <control shapeId="6175" r:id="rId26" name="Check Box 31">
              <controlPr locked="0" defaultSize="0" autoFill="0" autoLine="0" autoPict="0">
                <anchor moveWithCells="1">
                  <from>
                    <xdr:col>3</xdr:col>
                    <xdr:colOff>171450</xdr:colOff>
                    <xdr:row>19</xdr:row>
                    <xdr:rowOff>57150</xdr:rowOff>
                  </from>
                  <to>
                    <xdr:col>3</xdr:col>
                    <xdr:colOff>476250</xdr:colOff>
                    <xdr:row>19</xdr:row>
                    <xdr:rowOff>266700</xdr:rowOff>
                  </to>
                </anchor>
              </controlPr>
            </control>
          </mc:Choice>
        </mc:AlternateContent>
        <mc:AlternateContent xmlns:mc="http://schemas.openxmlformats.org/markup-compatibility/2006">
          <mc:Choice Requires="x14">
            <control shapeId="6178" r:id="rId27" name="Check Box 34">
              <controlPr locked="0" defaultSize="0" autoFill="0" autoLine="0" autoPict="0">
                <anchor moveWithCells="1">
                  <from>
                    <xdr:col>3</xdr:col>
                    <xdr:colOff>133350</xdr:colOff>
                    <xdr:row>47</xdr:row>
                    <xdr:rowOff>76200</xdr:rowOff>
                  </from>
                  <to>
                    <xdr:col>3</xdr:col>
                    <xdr:colOff>438150</xdr:colOff>
                    <xdr:row>47</xdr:row>
                    <xdr:rowOff>285750</xdr:rowOff>
                  </to>
                </anchor>
              </controlPr>
            </control>
          </mc:Choice>
        </mc:AlternateContent>
        <mc:AlternateContent xmlns:mc="http://schemas.openxmlformats.org/markup-compatibility/2006">
          <mc:Choice Requires="x14">
            <control shapeId="6179" r:id="rId28" name="Check Box 35">
              <controlPr locked="0" defaultSize="0" autoFill="0" autoLine="0" autoPict="0">
                <anchor moveWithCells="1">
                  <from>
                    <xdr:col>3</xdr:col>
                    <xdr:colOff>171450</xdr:colOff>
                    <xdr:row>60</xdr:row>
                    <xdr:rowOff>66675</xdr:rowOff>
                  </from>
                  <to>
                    <xdr:col>3</xdr:col>
                    <xdr:colOff>476250</xdr:colOff>
                    <xdr:row>60</xdr:row>
                    <xdr:rowOff>276225</xdr:rowOff>
                  </to>
                </anchor>
              </controlPr>
            </control>
          </mc:Choice>
        </mc:AlternateContent>
        <mc:AlternateContent xmlns:mc="http://schemas.openxmlformats.org/markup-compatibility/2006">
          <mc:Choice Requires="x14">
            <control shapeId="6180" r:id="rId29" name="Check Box 36">
              <controlPr locked="0" defaultSize="0" autoFill="0" autoLine="0" autoPict="0">
                <anchor moveWithCells="1">
                  <from>
                    <xdr:col>3</xdr:col>
                    <xdr:colOff>171450</xdr:colOff>
                    <xdr:row>75</xdr:row>
                    <xdr:rowOff>66675</xdr:rowOff>
                  </from>
                  <to>
                    <xdr:col>3</xdr:col>
                    <xdr:colOff>476250</xdr:colOff>
                    <xdr:row>75</xdr:row>
                    <xdr:rowOff>276225</xdr:rowOff>
                  </to>
                </anchor>
              </controlPr>
            </control>
          </mc:Choice>
        </mc:AlternateContent>
        <mc:AlternateContent xmlns:mc="http://schemas.openxmlformats.org/markup-compatibility/2006">
          <mc:Choice Requires="x14">
            <control shapeId="6184" r:id="rId30" name="Check Box 40">
              <controlPr locked="0" defaultSize="0" autoFill="0" autoLine="0" autoPict="0">
                <anchor moveWithCells="1">
                  <from>
                    <xdr:col>3</xdr:col>
                    <xdr:colOff>161925</xdr:colOff>
                    <xdr:row>50</xdr:row>
                    <xdr:rowOff>76200</xdr:rowOff>
                  </from>
                  <to>
                    <xdr:col>3</xdr:col>
                    <xdr:colOff>466725</xdr:colOff>
                    <xdr:row>50</xdr:row>
                    <xdr:rowOff>285750</xdr:rowOff>
                  </to>
                </anchor>
              </controlPr>
            </control>
          </mc:Choice>
        </mc:AlternateContent>
        <mc:AlternateContent xmlns:mc="http://schemas.openxmlformats.org/markup-compatibility/2006">
          <mc:Choice Requires="x14">
            <control shapeId="6186" r:id="rId31" name="Check Box 42">
              <controlPr locked="0" defaultSize="0" autoFill="0" autoLine="0" autoPict="0">
                <anchor moveWithCells="1">
                  <from>
                    <xdr:col>3</xdr:col>
                    <xdr:colOff>171450</xdr:colOff>
                    <xdr:row>49</xdr:row>
                    <xdr:rowOff>66675</xdr:rowOff>
                  </from>
                  <to>
                    <xdr:col>3</xdr:col>
                    <xdr:colOff>476250</xdr:colOff>
                    <xdr:row>49</xdr:row>
                    <xdr:rowOff>342900</xdr:rowOff>
                  </to>
                </anchor>
              </controlPr>
            </control>
          </mc:Choice>
        </mc:AlternateContent>
        <mc:AlternateContent xmlns:mc="http://schemas.openxmlformats.org/markup-compatibility/2006">
          <mc:Choice Requires="x14">
            <control shapeId="6187" r:id="rId32" name="Check Box 43">
              <controlPr locked="0" defaultSize="0" autoFill="0" autoLine="0" autoPict="0">
                <anchor moveWithCells="1">
                  <from>
                    <xdr:col>3</xdr:col>
                    <xdr:colOff>171450</xdr:colOff>
                    <xdr:row>53</xdr:row>
                    <xdr:rowOff>76200</xdr:rowOff>
                  </from>
                  <to>
                    <xdr:col>3</xdr:col>
                    <xdr:colOff>476250</xdr:colOff>
                    <xdr:row>53</xdr:row>
                    <xdr:rowOff>285750</xdr:rowOff>
                  </to>
                </anchor>
              </controlPr>
            </control>
          </mc:Choice>
        </mc:AlternateContent>
        <mc:AlternateContent xmlns:mc="http://schemas.openxmlformats.org/markup-compatibility/2006">
          <mc:Choice Requires="x14">
            <control shapeId="6188" r:id="rId33" name="Check Box 44">
              <controlPr locked="0" defaultSize="0" autoFill="0" autoLine="0" autoPict="0">
                <anchor moveWithCells="1">
                  <from>
                    <xdr:col>3</xdr:col>
                    <xdr:colOff>171450</xdr:colOff>
                    <xdr:row>33</xdr:row>
                    <xdr:rowOff>57150</xdr:rowOff>
                  </from>
                  <to>
                    <xdr:col>3</xdr:col>
                    <xdr:colOff>476250</xdr:colOff>
                    <xdr:row>33</xdr:row>
                    <xdr:rowOff>266700</xdr:rowOff>
                  </to>
                </anchor>
              </controlPr>
            </control>
          </mc:Choice>
        </mc:AlternateContent>
        <mc:AlternateContent xmlns:mc="http://schemas.openxmlformats.org/markup-compatibility/2006">
          <mc:Choice Requires="x14">
            <control shapeId="6189" r:id="rId34" name="Check Box 45">
              <controlPr locked="0" defaultSize="0" autoFill="0" autoLine="0" autoPict="0">
                <anchor moveWithCells="1">
                  <from>
                    <xdr:col>3</xdr:col>
                    <xdr:colOff>180975</xdr:colOff>
                    <xdr:row>7</xdr:row>
                    <xdr:rowOff>57150</xdr:rowOff>
                  </from>
                  <to>
                    <xdr:col>4</xdr:col>
                    <xdr:colOff>0</xdr:colOff>
                    <xdr:row>7</xdr:row>
                    <xdr:rowOff>266700</xdr:rowOff>
                  </to>
                </anchor>
              </controlPr>
            </control>
          </mc:Choice>
        </mc:AlternateContent>
        <mc:AlternateContent xmlns:mc="http://schemas.openxmlformats.org/markup-compatibility/2006">
          <mc:Choice Requires="x14">
            <control shapeId="6190" r:id="rId35" name="Check Box 46">
              <controlPr locked="0" defaultSize="0" autoFill="0" autoLine="0" autoPict="0">
                <anchor moveWithCells="1">
                  <from>
                    <xdr:col>3</xdr:col>
                    <xdr:colOff>180975</xdr:colOff>
                    <xdr:row>15</xdr:row>
                    <xdr:rowOff>57150</xdr:rowOff>
                  </from>
                  <to>
                    <xdr:col>4</xdr:col>
                    <xdr:colOff>0</xdr:colOff>
                    <xdr:row>15</xdr:row>
                    <xdr:rowOff>266700</xdr:rowOff>
                  </to>
                </anchor>
              </controlPr>
            </control>
          </mc:Choice>
        </mc:AlternateContent>
        <mc:AlternateContent xmlns:mc="http://schemas.openxmlformats.org/markup-compatibility/2006">
          <mc:Choice Requires="x14">
            <control shapeId="6191" r:id="rId36" name="Check Box 47">
              <controlPr locked="0" defaultSize="0" autoFill="0" autoLine="0" autoPict="0">
                <anchor moveWithCells="1">
                  <from>
                    <xdr:col>3</xdr:col>
                    <xdr:colOff>180975</xdr:colOff>
                    <xdr:row>10</xdr:row>
                    <xdr:rowOff>85725</xdr:rowOff>
                  </from>
                  <to>
                    <xdr:col>4</xdr:col>
                    <xdr:colOff>0</xdr:colOff>
                    <xdr:row>10</xdr:row>
                    <xdr:rowOff>295275</xdr:rowOff>
                  </to>
                </anchor>
              </controlPr>
            </control>
          </mc:Choice>
        </mc:AlternateContent>
        <mc:AlternateContent xmlns:mc="http://schemas.openxmlformats.org/markup-compatibility/2006">
          <mc:Choice Requires="x14">
            <control shapeId="6192" r:id="rId37" name="Check Box 48">
              <controlPr locked="0" defaultSize="0" autoFill="0" autoLine="0" autoPict="0">
                <anchor moveWithCells="1">
                  <from>
                    <xdr:col>3</xdr:col>
                    <xdr:colOff>161925</xdr:colOff>
                    <xdr:row>36</xdr:row>
                    <xdr:rowOff>85725</xdr:rowOff>
                  </from>
                  <to>
                    <xdr:col>3</xdr:col>
                    <xdr:colOff>466725</xdr:colOff>
                    <xdr:row>36</xdr:row>
                    <xdr:rowOff>295275</xdr:rowOff>
                  </to>
                </anchor>
              </controlPr>
            </control>
          </mc:Choice>
        </mc:AlternateContent>
        <mc:AlternateContent xmlns:mc="http://schemas.openxmlformats.org/markup-compatibility/2006">
          <mc:Choice Requires="x14">
            <control shapeId="6193" r:id="rId38" name="Check Box 49">
              <controlPr locked="0" defaultSize="0" autoFill="0" autoLine="0" autoPict="0">
                <anchor moveWithCells="1">
                  <from>
                    <xdr:col>3</xdr:col>
                    <xdr:colOff>142875</xdr:colOff>
                    <xdr:row>42</xdr:row>
                    <xdr:rowOff>85725</xdr:rowOff>
                  </from>
                  <to>
                    <xdr:col>3</xdr:col>
                    <xdr:colOff>447675</xdr:colOff>
                    <xdr:row>42</xdr:row>
                    <xdr:rowOff>295275</xdr:rowOff>
                  </to>
                </anchor>
              </controlPr>
            </control>
          </mc:Choice>
        </mc:AlternateContent>
        <mc:AlternateContent xmlns:mc="http://schemas.openxmlformats.org/markup-compatibility/2006">
          <mc:Choice Requires="x14">
            <control shapeId="6195" r:id="rId39" name="Check Box 51">
              <controlPr locked="0" defaultSize="0" autoFill="0" autoLine="0" autoPict="0">
                <anchor moveWithCells="1">
                  <from>
                    <xdr:col>3</xdr:col>
                    <xdr:colOff>142875</xdr:colOff>
                    <xdr:row>43</xdr:row>
                    <xdr:rowOff>95250</xdr:rowOff>
                  </from>
                  <to>
                    <xdr:col>3</xdr:col>
                    <xdr:colOff>447675</xdr:colOff>
                    <xdr:row>43</xdr:row>
                    <xdr:rowOff>304800</xdr:rowOff>
                  </to>
                </anchor>
              </controlPr>
            </control>
          </mc:Choice>
        </mc:AlternateContent>
        <mc:AlternateContent xmlns:mc="http://schemas.openxmlformats.org/markup-compatibility/2006">
          <mc:Choice Requires="x14">
            <control shapeId="6196" r:id="rId40" name="Check Box 52">
              <controlPr locked="0" defaultSize="0" autoFill="0" autoLine="0" autoPict="0">
                <anchor moveWithCells="1">
                  <from>
                    <xdr:col>3</xdr:col>
                    <xdr:colOff>161925</xdr:colOff>
                    <xdr:row>51</xdr:row>
                    <xdr:rowOff>66675</xdr:rowOff>
                  </from>
                  <to>
                    <xdr:col>3</xdr:col>
                    <xdr:colOff>466725</xdr:colOff>
                    <xdr:row>51</xdr:row>
                    <xdr:rowOff>276225</xdr:rowOff>
                  </to>
                </anchor>
              </controlPr>
            </control>
          </mc:Choice>
        </mc:AlternateContent>
        <mc:AlternateContent xmlns:mc="http://schemas.openxmlformats.org/markup-compatibility/2006">
          <mc:Choice Requires="x14">
            <control shapeId="6197" r:id="rId41" name="Check Box 53">
              <controlPr locked="0" defaultSize="0" autoFill="0" autoLine="0" autoPict="0">
                <anchor moveWithCells="1">
                  <from>
                    <xdr:col>3</xdr:col>
                    <xdr:colOff>142875</xdr:colOff>
                    <xdr:row>46</xdr:row>
                    <xdr:rowOff>57150</xdr:rowOff>
                  </from>
                  <to>
                    <xdr:col>3</xdr:col>
                    <xdr:colOff>447675</xdr:colOff>
                    <xdr:row>46</xdr:row>
                    <xdr:rowOff>266700</xdr:rowOff>
                  </to>
                </anchor>
              </controlPr>
            </control>
          </mc:Choice>
        </mc:AlternateContent>
        <mc:AlternateContent xmlns:mc="http://schemas.openxmlformats.org/markup-compatibility/2006">
          <mc:Choice Requires="x14">
            <control shapeId="6198" r:id="rId42" name="Check Box 54">
              <controlPr locked="0" defaultSize="0" autoFill="0" autoLine="0" autoPict="0">
                <anchor moveWithCells="1">
                  <from>
                    <xdr:col>3</xdr:col>
                    <xdr:colOff>161925</xdr:colOff>
                    <xdr:row>52</xdr:row>
                    <xdr:rowOff>95250</xdr:rowOff>
                  </from>
                  <to>
                    <xdr:col>3</xdr:col>
                    <xdr:colOff>466725</xdr:colOff>
                    <xdr:row>52</xdr:row>
                    <xdr:rowOff>304800</xdr:rowOff>
                  </to>
                </anchor>
              </controlPr>
            </control>
          </mc:Choice>
        </mc:AlternateContent>
        <mc:AlternateContent xmlns:mc="http://schemas.openxmlformats.org/markup-compatibility/2006">
          <mc:Choice Requires="x14">
            <control shapeId="6199" r:id="rId43" name="Check Box 55">
              <controlPr locked="0" defaultSize="0" autoFill="0" autoLine="0" autoPict="0">
                <anchor moveWithCells="1">
                  <from>
                    <xdr:col>3</xdr:col>
                    <xdr:colOff>171450</xdr:colOff>
                    <xdr:row>61</xdr:row>
                    <xdr:rowOff>66675</xdr:rowOff>
                  </from>
                  <to>
                    <xdr:col>3</xdr:col>
                    <xdr:colOff>476250</xdr:colOff>
                    <xdr:row>61</xdr:row>
                    <xdr:rowOff>219075</xdr:rowOff>
                  </to>
                </anchor>
              </controlPr>
            </control>
          </mc:Choice>
        </mc:AlternateContent>
        <mc:AlternateContent xmlns:mc="http://schemas.openxmlformats.org/markup-compatibility/2006">
          <mc:Choice Requires="x14">
            <control shapeId="6200" r:id="rId44" name="Check Box 56">
              <controlPr locked="0" defaultSize="0" autoFill="0" autoLine="0" autoPict="0">
                <anchor moveWithCells="1">
                  <from>
                    <xdr:col>3</xdr:col>
                    <xdr:colOff>171450</xdr:colOff>
                    <xdr:row>63</xdr:row>
                    <xdr:rowOff>47625</xdr:rowOff>
                  </from>
                  <to>
                    <xdr:col>3</xdr:col>
                    <xdr:colOff>476250</xdr:colOff>
                    <xdr:row>63</xdr:row>
                    <xdr:rowOff>257175</xdr:rowOff>
                  </to>
                </anchor>
              </controlPr>
            </control>
          </mc:Choice>
        </mc:AlternateContent>
        <mc:AlternateContent xmlns:mc="http://schemas.openxmlformats.org/markup-compatibility/2006">
          <mc:Choice Requires="x14">
            <control shapeId="6201" r:id="rId45" name="Check Box 57">
              <controlPr locked="0" defaultSize="0" autoFill="0" autoLine="0" autoPict="0">
                <anchor moveWithCells="1">
                  <from>
                    <xdr:col>3</xdr:col>
                    <xdr:colOff>171450</xdr:colOff>
                    <xdr:row>65</xdr:row>
                    <xdr:rowOff>57150</xdr:rowOff>
                  </from>
                  <to>
                    <xdr:col>3</xdr:col>
                    <xdr:colOff>476250</xdr:colOff>
                    <xdr:row>65</xdr:row>
                    <xdr:rowOff>266700</xdr:rowOff>
                  </to>
                </anchor>
              </controlPr>
            </control>
          </mc:Choice>
        </mc:AlternateContent>
        <mc:AlternateContent xmlns:mc="http://schemas.openxmlformats.org/markup-compatibility/2006">
          <mc:Choice Requires="x14">
            <control shapeId="6203" r:id="rId46" name="Check Box 59">
              <controlPr locked="0" defaultSize="0" autoFill="0" autoLine="0" autoPict="0">
                <anchor moveWithCells="1">
                  <from>
                    <xdr:col>3</xdr:col>
                    <xdr:colOff>171450</xdr:colOff>
                    <xdr:row>67</xdr:row>
                    <xdr:rowOff>66675</xdr:rowOff>
                  </from>
                  <to>
                    <xdr:col>3</xdr:col>
                    <xdr:colOff>476250</xdr:colOff>
                    <xdr:row>67</xdr:row>
                    <xdr:rowOff>276225</xdr:rowOff>
                  </to>
                </anchor>
              </controlPr>
            </control>
          </mc:Choice>
        </mc:AlternateContent>
        <mc:AlternateContent xmlns:mc="http://schemas.openxmlformats.org/markup-compatibility/2006">
          <mc:Choice Requires="x14">
            <control shapeId="6204" r:id="rId47" name="Check Box 60">
              <controlPr locked="0" defaultSize="0" autoFill="0" autoLine="0" autoPict="0">
                <anchor moveWithCells="1">
                  <from>
                    <xdr:col>3</xdr:col>
                    <xdr:colOff>171450</xdr:colOff>
                    <xdr:row>69</xdr:row>
                    <xdr:rowOff>247650</xdr:rowOff>
                  </from>
                  <to>
                    <xdr:col>3</xdr:col>
                    <xdr:colOff>476250</xdr:colOff>
                    <xdr:row>69</xdr:row>
                    <xdr:rowOff>457200</xdr:rowOff>
                  </to>
                </anchor>
              </controlPr>
            </control>
          </mc:Choice>
        </mc:AlternateContent>
        <mc:AlternateContent xmlns:mc="http://schemas.openxmlformats.org/markup-compatibility/2006">
          <mc:Choice Requires="x14">
            <control shapeId="6205" r:id="rId48" name="Check Box 61">
              <controlPr locked="0" defaultSize="0" autoFill="0" autoLine="0" autoPict="0">
                <anchor moveWithCells="1">
                  <from>
                    <xdr:col>3</xdr:col>
                    <xdr:colOff>171450</xdr:colOff>
                    <xdr:row>62</xdr:row>
                    <xdr:rowOff>57150</xdr:rowOff>
                  </from>
                  <to>
                    <xdr:col>3</xdr:col>
                    <xdr:colOff>476250</xdr:colOff>
                    <xdr:row>62</xdr:row>
                    <xdr:rowOff>209550</xdr:rowOff>
                  </to>
                </anchor>
              </controlPr>
            </control>
          </mc:Choice>
        </mc:AlternateContent>
        <mc:AlternateContent xmlns:mc="http://schemas.openxmlformats.org/markup-compatibility/2006">
          <mc:Choice Requires="x14">
            <control shapeId="6206" r:id="rId49" name="Check Box 62">
              <controlPr locked="0" defaultSize="0" autoFill="0" autoLine="0" autoPict="0">
                <anchor moveWithCells="1">
                  <from>
                    <xdr:col>3</xdr:col>
                    <xdr:colOff>171450</xdr:colOff>
                    <xdr:row>64</xdr:row>
                    <xdr:rowOff>66675</xdr:rowOff>
                  </from>
                  <to>
                    <xdr:col>3</xdr:col>
                    <xdr:colOff>476250</xdr:colOff>
                    <xdr:row>64</xdr:row>
                    <xdr:rowOff>219075</xdr:rowOff>
                  </to>
                </anchor>
              </controlPr>
            </control>
          </mc:Choice>
        </mc:AlternateContent>
        <mc:AlternateContent xmlns:mc="http://schemas.openxmlformats.org/markup-compatibility/2006">
          <mc:Choice Requires="x14">
            <control shapeId="6207" r:id="rId50" name="Check Box 63">
              <controlPr locked="0" defaultSize="0" autoFill="0" autoLine="0" autoPict="0">
                <anchor moveWithCells="1">
                  <from>
                    <xdr:col>3</xdr:col>
                    <xdr:colOff>171450</xdr:colOff>
                    <xdr:row>66</xdr:row>
                    <xdr:rowOff>85725</xdr:rowOff>
                  </from>
                  <to>
                    <xdr:col>3</xdr:col>
                    <xdr:colOff>476250</xdr:colOff>
                    <xdr:row>66</xdr:row>
                    <xdr:rowOff>238125</xdr:rowOff>
                  </to>
                </anchor>
              </controlPr>
            </control>
          </mc:Choice>
        </mc:AlternateContent>
        <mc:AlternateContent xmlns:mc="http://schemas.openxmlformats.org/markup-compatibility/2006">
          <mc:Choice Requires="x14">
            <control shapeId="6225" r:id="rId51" name="Check Box 81">
              <controlPr defaultSize="0" autoFill="0" autoLine="0" autoPict="0">
                <anchor moveWithCells="1">
                  <from>
                    <xdr:col>3</xdr:col>
                    <xdr:colOff>171450</xdr:colOff>
                    <xdr:row>16</xdr:row>
                    <xdr:rowOff>95250</xdr:rowOff>
                  </from>
                  <to>
                    <xdr:col>3</xdr:col>
                    <xdr:colOff>409575</xdr:colOff>
                    <xdr:row>16</xdr:row>
                    <xdr:rowOff>333375</xdr:rowOff>
                  </to>
                </anchor>
              </controlPr>
            </control>
          </mc:Choice>
        </mc:AlternateContent>
        <mc:AlternateContent xmlns:mc="http://schemas.openxmlformats.org/markup-compatibility/2006">
          <mc:Choice Requires="x14">
            <control shapeId="6226" r:id="rId52" name="Check Box 82">
              <controlPr defaultSize="0" autoFill="0" autoLine="0" autoPict="0">
                <anchor moveWithCells="1">
                  <from>
                    <xdr:col>3</xdr:col>
                    <xdr:colOff>190500</xdr:colOff>
                    <xdr:row>17</xdr:row>
                    <xdr:rowOff>95250</xdr:rowOff>
                  </from>
                  <to>
                    <xdr:col>3</xdr:col>
                    <xdr:colOff>390525</xdr:colOff>
                    <xdr:row>17</xdr:row>
                    <xdr:rowOff>285750</xdr:rowOff>
                  </to>
                </anchor>
              </controlPr>
            </control>
          </mc:Choice>
        </mc:AlternateContent>
        <mc:AlternateContent xmlns:mc="http://schemas.openxmlformats.org/markup-compatibility/2006">
          <mc:Choice Requires="x14">
            <control shapeId="6227" r:id="rId53" name="Check Box 83">
              <controlPr defaultSize="0" autoFill="0" autoLine="0" autoPict="0">
                <anchor moveWithCells="1">
                  <from>
                    <xdr:col>3</xdr:col>
                    <xdr:colOff>152400</xdr:colOff>
                    <xdr:row>41</xdr:row>
                    <xdr:rowOff>114300</xdr:rowOff>
                  </from>
                  <to>
                    <xdr:col>3</xdr:col>
                    <xdr:colOff>457200</xdr:colOff>
                    <xdr:row>41</xdr:row>
                    <xdr:rowOff>323850</xdr:rowOff>
                  </to>
                </anchor>
              </controlPr>
            </control>
          </mc:Choice>
        </mc:AlternateContent>
        <mc:AlternateContent xmlns:mc="http://schemas.openxmlformats.org/markup-compatibility/2006">
          <mc:Choice Requires="x14">
            <control shapeId="6228" r:id="rId54" name="Check Box 84">
              <controlPr defaultSize="0" autoFill="0" autoLine="0" autoPict="0">
                <anchor moveWithCells="1">
                  <from>
                    <xdr:col>3</xdr:col>
                    <xdr:colOff>171450</xdr:colOff>
                    <xdr:row>59</xdr:row>
                    <xdr:rowOff>57150</xdr:rowOff>
                  </from>
                  <to>
                    <xdr:col>3</xdr:col>
                    <xdr:colOff>476250</xdr:colOff>
                    <xdr:row>59</xdr:row>
                    <xdr:rowOff>266700</xdr:rowOff>
                  </to>
                </anchor>
              </controlPr>
            </control>
          </mc:Choice>
        </mc:AlternateContent>
        <mc:AlternateContent xmlns:mc="http://schemas.openxmlformats.org/markup-compatibility/2006">
          <mc:Choice Requires="x14">
            <control shapeId="6231" r:id="rId55" name="Check Box 87">
              <controlPr locked="0" defaultSize="0" autoFill="0" autoLine="0" autoPict="0">
                <anchor moveWithCells="1">
                  <from>
                    <xdr:col>3</xdr:col>
                    <xdr:colOff>171450</xdr:colOff>
                    <xdr:row>68</xdr:row>
                    <xdr:rowOff>95250</xdr:rowOff>
                  </from>
                  <to>
                    <xdr:col>3</xdr:col>
                    <xdr:colOff>476250</xdr:colOff>
                    <xdr:row>68</xdr:row>
                    <xdr:rowOff>304800</xdr:rowOff>
                  </to>
                </anchor>
              </controlPr>
            </control>
          </mc:Choice>
        </mc:AlternateContent>
        <mc:AlternateContent xmlns:mc="http://schemas.openxmlformats.org/markup-compatibility/2006">
          <mc:Choice Requires="x14">
            <control shapeId="6232" r:id="rId56" name="Check Box 88">
              <controlPr locked="0" defaultSize="0" autoFill="0" autoLine="0" autoPict="0">
                <anchor moveWithCells="1">
                  <from>
                    <xdr:col>3</xdr:col>
                    <xdr:colOff>171450</xdr:colOff>
                    <xdr:row>82</xdr:row>
                    <xdr:rowOff>95250</xdr:rowOff>
                  </from>
                  <to>
                    <xdr:col>3</xdr:col>
                    <xdr:colOff>476250</xdr:colOff>
                    <xdr:row>82</xdr:row>
                    <xdr:rowOff>304800</xdr:rowOff>
                  </to>
                </anchor>
              </controlPr>
            </control>
          </mc:Choice>
        </mc:AlternateContent>
        <mc:AlternateContent xmlns:mc="http://schemas.openxmlformats.org/markup-compatibility/2006">
          <mc:Choice Requires="x14">
            <control shapeId="6234" r:id="rId57" name="Check Box 90">
              <controlPr locked="0" defaultSize="0" autoFill="0" autoLine="0" autoPict="0">
                <anchor moveWithCells="1">
                  <from>
                    <xdr:col>3</xdr:col>
                    <xdr:colOff>171450</xdr:colOff>
                    <xdr:row>83</xdr:row>
                    <xdr:rowOff>104775</xdr:rowOff>
                  </from>
                  <to>
                    <xdr:col>3</xdr:col>
                    <xdr:colOff>476250</xdr:colOff>
                    <xdr:row>83</xdr:row>
                    <xdr:rowOff>314325</xdr:rowOff>
                  </to>
                </anchor>
              </controlPr>
            </control>
          </mc:Choice>
        </mc:AlternateContent>
        <mc:AlternateContent xmlns:mc="http://schemas.openxmlformats.org/markup-compatibility/2006">
          <mc:Choice Requires="x14">
            <control shapeId="6237" r:id="rId58" name="Check Box 93">
              <controlPr locked="0" defaultSize="0" autoFill="0" autoLine="0" autoPict="0">
                <anchor moveWithCells="1">
                  <from>
                    <xdr:col>3</xdr:col>
                    <xdr:colOff>171450</xdr:colOff>
                    <xdr:row>84</xdr:row>
                    <xdr:rowOff>104775</xdr:rowOff>
                  </from>
                  <to>
                    <xdr:col>3</xdr:col>
                    <xdr:colOff>476250</xdr:colOff>
                    <xdr:row>84</xdr:row>
                    <xdr:rowOff>314325</xdr:rowOff>
                  </to>
                </anchor>
              </controlPr>
            </control>
          </mc:Choice>
        </mc:AlternateContent>
        <mc:AlternateContent xmlns:mc="http://schemas.openxmlformats.org/markup-compatibility/2006">
          <mc:Choice Requires="x14">
            <control shapeId="6238" r:id="rId59" name="Check Box 94">
              <controlPr locked="0" defaultSize="0" autoFill="0" autoLine="0" autoPict="0">
                <anchor moveWithCells="1">
                  <from>
                    <xdr:col>3</xdr:col>
                    <xdr:colOff>171450</xdr:colOff>
                    <xdr:row>85</xdr:row>
                    <xdr:rowOff>123825</xdr:rowOff>
                  </from>
                  <to>
                    <xdr:col>3</xdr:col>
                    <xdr:colOff>476250</xdr:colOff>
                    <xdr:row>85</xdr:row>
                    <xdr:rowOff>333375</xdr:rowOff>
                  </to>
                </anchor>
              </controlPr>
            </control>
          </mc:Choice>
        </mc:AlternateContent>
        <mc:AlternateContent xmlns:mc="http://schemas.openxmlformats.org/markup-compatibility/2006">
          <mc:Choice Requires="x14">
            <control shapeId="6239" r:id="rId60" name="Check Box 95">
              <controlPr locked="0" defaultSize="0" autoFill="0" autoLine="0" autoPict="0">
                <anchor moveWithCells="1">
                  <from>
                    <xdr:col>3</xdr:col>
                    <xdr:colOff>171450</xdr:colOff>
                    <xdr:row>34</xdr:row>
                    <xdr:rowOff>57150</xdr:rowOff>
                  </from>
                  <to>
                    <xdr:col>3</xdr:col>
                    <xdr:colOff>476250</xdr:colOff>
                    <xdr:row>34</xdr:row>
                    <xdr:rowOff>295275</xdr:rowOff>
                  </to>
                </anchor>
              </controlPr>
            </control>
          </mc:Choice>
        </mc:AlternateContent>
        <mc:AlternateContent xmlns:mc="http://schemas.openxmlformats.org/markup-compatibility/2006">
          <mc:Choice Requires="x14">
            <control shapeId="6240" r:id="rId61" name="Check Box 96">
              <controlPr locked="0" defaultSize="0" autoFill="0" autoLine="0" autoPict="0">
                <anchor moveWithCells="1">
                  <from>
                    <xdr:col>3</xdr:col>
                    <xdr:colOff>171450</xdr:colOff>
                    <xdr:row>86</xdr:row>
                    <xdr:rowOff>76200</xdr:rowOff>
                  </from>
                  <to>
                    <xdr:col>3</xdr:col>
                    <xdr:colOff>476250</xdr:colOff>
                    <xdr:row>86</xdr:row>
                    <xdr:rowOff>295275</xdr:rowOff>
                  </to>
                </anchor>
              </controlPr>
            </control>
          </mc:Choice>
        </mc:AlternateContent>
        <mc:AlternateContent xmlns:mc="http://schemas.openxmlformats.org/markup-compatibility/2006">
          <mc:Choice Requires="x14">
            <control shapeId="6242" r:id="rId62" name="Check Box 98">
              <controlPr locked="0" defaultSize="0" autoFill="0" autoLine="0" autoPict="0">
                <anchor moveWithCells="1">
                  <from>
                    <xdr:col>3</xdr:col>
                    <xdr:colOff>171450</xdr:colOff>
                    <xdr:row>76</xdr:row>
                    <xdr:rowOff>76200</xdr:rowOff>
                  </from>
                  <to>
                    <xdr:col>3</xdr:col>
                    <xdr:colOff>476250</xdr:colOff>
                    <xdr:row>76</xdr:row>
                    <xdr:rowOff>285750</xdr:rowOff>
                  </to>
                </anchor>
              </controlPr>
            </control>
          </mc:Choice>
        </mc:AlternateContent>
        <mc:AlternateContent xmlns:mc="http://schemas.openxmlformats.org/markup-compatibility/2006">
          <mc:Choice Requires="x14">
            <control shapeId="6243" r:id="rId63" name="Check Box 99">
              <controlPr locked="0" defaultSize="0" autoFill="0" autoLine="0" autoPict="0">
                <anchor moveWithCells="1">
                  <from>
                    <xdr:col>3</xdr:col>
                    <xdr:colOff>171450</xdr:colOff>
                    <xdr:row>77</xdr:row>
                    <xdr:rowOff>76200</xdr:rowOff>
                  </from>
                  <to>
                    <xdr:col>3</xdr:col>
                    <xdr:colOff>476250</xdr:colOff>
                    <xdr:row>77</xdr:row>
                    <xdr:rowOff>285750</xdr:rowOff>
                  </to>
                </anchor>
              </controlPr>
            </control>
          </mc:Choice>
        </mc:AlternateContent>
        <mc:AlternateContent xmlns:mc="http://schemas.openxmlformats.org/markup-compatibility/2006">
          <mc:Choice Requires="x14">
            <control shapeId="6244" r:id="rId64" name="Check Box 100">
              <controlPr locked="0" defaultSize="0" autoFill="0" autoLine="0" autoPict="0">
                <anchor moveWithCells="1">
                  <from>
                    <xdr:col>3</xdr:col>
                    <xdr:colOff>171450</xdr:colOff>
                    <xdr:row>78</xdr:row>
                    <xdr:rowOff>76200</xdr:rowOff>
                  </from>
                  <to>
                    <xdr:col>3</xdr:col>
                    <xdr:colOff>476250</xdr:colOff>
                    <xdr:row>78</xdr:row>
                    <xdr:rowOff>285750</xdr:rowOff>
                  </to>
                </anchor>
              </controlPr>
            </control>
          </mc:Choice>
        </mc:AlternateContent>
        <mc:AlternateContent xmlns:mc="http://schemas.openxmlformats.org/markup-compatibility/2006">
          <mc:Choice Requires="x14">
            <control shapeId="6245" r:id="rId65" name="Check Box 101">
              <controlPr locked="0" defaultSize="0" autoFill="0" autoLine="0" autoPict="0">
                <anchor moveWithCells="1">
                  <from>
                    <xdr:col>3</xdr:col>
                    <xdr:colOff>171450</xdr:colOff>
                    <xdr:row>79</xdr:row>
                    <xdr:rowOff>85725</xdr:rowOff>
                  </from>
                  <to>
                    <xdr:col>3</xdr:col>
                    <xdr:colOff>476250</xdr:colOff>
                    <xdr:row>79</xdr:row>
                    <xdr:rowOff>295275</xdr:rowOff>
                  </to>
                </anchor>
              </controlPr>
            </control>
          </mc:Choice>
        </mc:AlternateContent>
        <mc:AlternateContent xmlns:mc="http://schemas.openxmlformats.org/markup-compatibility/2006">
          <mc:Choice Requires="x14">
            <control shapeId="6246" r:id="rId66" name="Check Box 102">
              <controlPr locked="0" defaultSize="0" autoFill="0" autoLine="0" autoPict="0">
                <anchor moveWithCells="1">
                  <from>
                    <xdr:col>3</xdr:col>
                    <xdr:colOff>171450</xdr:colOff>
                    <xdr:row>76</xdr:row>
                    <xdr:rowOff>76200</xdr:rowOff>
                  </from>
                  <to>
                    <xdr:col>3</xdr:col>
                    <xdr:colOff>476250</xdr:colOff>
                    <xdr:row>76</xdr:row>
                    <xdr:rowOff>285750</xdr:rowOff>
                  </to>
                </anchor>
              </controlPr>
            </control>
          </mc:Choice>
        </mc:AlternateContent>
        <mc:AlternateContent xmlns:mc="http://schemas.openxmlformats.org/markup-compatibility/2006">
          <mc:Choice Requires="x14">
            <control shapeId="6247" r:id="rId67" name="Check Box 103">
              <controlPr locked="0" defaultSize="0" autoFill="0" autoLine="0" autoPict="0">
                <anchor moveWithCells="1">
                  <from>
                    <xdr:col>3</xdr:col>
                    <xdr:colOff>171450</xdr:colOff>
                    <xdr:row>77</xdr:row>
                    <xdr:rowOff>76200</xdr:rowOff>
                  </from>
                  <to>
                    <xdr:col>3</xdr:col>
                    <xdr:colOff>476250</xdr:colOff>
                    <xdr:row>77</xdr:row>
                    <xdr:rowOff>285750</xdr:rowOff>
                  </to>
                </anchor>
              </controlPr>
            </control>
          </mc:Choice>
        </mc:AlternateContent>
        <mc:AlternateContent xmlns:mc="http://schemas.openxmlformats.org/markup-compatibility/2006">
          <mc:Choice Requires="x14">
            <control shapeId="6248" r:id="rId68" name="Check Box 104">
              <controlPr locked="0" defaultSize="0" autoFill="0" autoLine="0" autoPict="0">
                <anchor moveWithCells="1">
                  <from>
                    <xdr:col>3</xdr:col>
                    <xdr:colOff>171450</xdr:colOff>
                    <xdr:row>78</xdr:row>
                    <xdr:rowOff>76200</xdr:rowOff>
                  </from>
                  <to>
                    <xdr:col>3</xdr:col>
                    <xdr:colOff>476250</xdr:colOff>
                    <xdr:row>78</xdr:row>
                    <xdr:rowOff>285750</xdr:rowOff>
                  </to>
                </anchor>
              </controlPr>
            </control>
          </mc:Choice>
        </mc:AlternateContent>
        <mc:AlternateContent xmlns:mc="http://schemas.openxmlformats.org/markup-compatibility/2006">
          <mc:Choice Requires="x14">
            <control shapeId="6249" r:id="rId69" name="Check Box 105">
              <controlPr locked="0" defaultSize="0" autoFill="0" autoLine="0" autoPict="0">
                <anchor moveWithCells="1">
                  <from>
                    <xdr:col>3</xdr:col>
                    <xdr:colOff>171450</xdr:colOff>
                    <xdr:row>79</xdr:row>
                    <xdr:rowOff>85725</xdr:rowOff>
                  </from>
                  <to>
                    <xdr:col>3</xdr:col>
                    <xdr:colOff>476250</xdr:colOff>
                    <xdr:row>79</xdr:row>
                    <xdr:rowOff>295275</xdr:rowOff>
                  </to>
                </anchor>
              </controlPr>
            </control>
          </mc:Choice>
        </mc:AlternateContent>
        <mc:AlternateContent xmlns:mc="http://schemas.openxmlformats.org/markup-compatibility/2006">
          <mc:Choice Requires="x14">
            <control shapeId="6251" r:id="rId70" name="Check Box 107">
              <controlPr locked="0" defaultSize="0" autoFill="0" autoLine="0" autoPict="0">
                <anchor moveWithCells="1">
                  <from>
                    <xdr:col>3</xdr:col>
                    <xdr:colOff>171450</xdr:colOff>
                    <xdr:row>80</xdr:row>
                    <xdr:rowOff>85725</xdr:rowOff>
                  </from>
                  <to>
                    <xdr:col>3</xdr:col>
                    <xdr:colOff>476250</xdr:colOff>
                    <xdr:row>80</xdr:row>
                    <xdr:rowOff>295275</xdr:rowOff>
                  </to>
                </anchor>
              </controlPr>
            </control>
          </mc:Choice>
        </mc:AlternateContent>
        <mc:AlternateContent xmlns:mc="http://schemas.openxmlformats.org/markup-compatibility/2006">
          <mc:Choice Requires="x14">
            <control shapeId="6252" r:id="rId71" name="Check Box 108">
              <controlPr locked="0" defaultSize="0" autoFill="0" autoLine="0" autoPict="0">
                <anchor moveWithCells="1">
                  <from>
                    <xdr:col>3</xdr:col>
                    <xdr:colOff>171450</xdr:colOff>
                    <xdr:row>80</xdr:row>
                    <xdr:rowOff>85725</xdr:rowOff>
                  </from>
                  <to>
                    <xdr:col>3</xdr:col>
                    <xdr:colOff>476250</xdr:colOff>
                    <xdr:row>80</xdr:row>
                    <xdr:rowOff>295275</xdr:rowOff>
                  </to>
                </anchor>
              </controlPr>
            </control>
          </mc:Choice>
        </mc:AlternateContent>
        <mc:AlternateContent xmlns:mc="http://schemas.openxmlformats.org/markup-compatibility/2006">
          <mc:Choice Requires="x14">
            <control shapeId="6253" r:id="rId72" name="Check Box 109">
              <controlPr locked="0" defaultSize="0" autoFill="0" autoLine="0" autoPict="0">
                <anchor moveWithCells="1">
                  <from>
                    <xdr:col>3</xdr:col>
                    <xdr:colOff>171450</xdr:colOff>
                    <xdr:row>81</xdr:row>
                    <xdr:rowOff>95250</xdr:rowOff>
                  </from>
                  <to>
                    <xdr:col>3</xdr:col>
                    <xdr:colOff>476250</xdr:colOff>
                    <xdr:row>81</xdr:row>
                    <xdr:rowOff>304800</xdr:rowOff>
                  </to>
                </anchor>
              </controlPr>
            </control>
          </mc:Choice>
        </mc:AlternateContent>
        <mc:AlternateContent xmlns:mc="http://schemas.openxmlformats.org/markup-compatibility/2006">
          <mc:Choice Requires="x14">
            <control shapeId="6254" r:id="rId73" name="Check Box 110">
              <controlPr locked="0" defaultSize="0" autoFill="0" autoLine="0" autoPict="0">
                <anchor moveWithCells="1">
                  <from>
                    <xdr:col>3</xdr:col>
                    <xdr:colOff>171450</xdr:colOff>
                    <xdr:row>81</xdr:row>
                    <xdr:rowOff>85725</xdr:rowOff>
                  </from>
                  <to>
                    <xdr:col>3</xdr:col>
                    <xdr:colOff>476250</xdr:colOff>
                    <xdr:row>81</xdr:row>
                    <xdr:rowOff>295275</xdr:rowOff>
                  </to>
                </anchor>
              </controlPr>
            </control>
          </mc:Choice>
        </mc:AlternateContent>
        <mc:AlternateContent xmlns:mc="http://schemas.openxmlformats.org/markup-compatibility/2006">
          <mc:Choice Requires="x14">
            <control shapeId="6257" r:id="rId74" name="Check Box 113">
              <controlPr locked="0" defaultSize="0" autoFill="0" autoLine="0" autoPict="0">
                <anchor moveWithCells="1">
                  <from>
                    <xdr:col>3</xdr:col>
                    <xdr:colOff>161925</xdr:colOff>
                    <xdr:row>58</xdr:row>
                    <xdr:rowOff>76200</xdr:rowOff>
                  </from>
                  <to>
                    <xdr:col>3</xdr:col>
                    <xdr:colOff>466725</xdr:colOff>
                    <xdr:row>58</xdr:row>
                    <xdr:rowOff>285750</xdr:rowOff>
                  </to>
                </anchor>
              </controlPr>
            </control>
          </mc:Choice>
        </mc:AlternateContent>
        <mc:AlternateContent xmlns:mc="http://schemas.openxmlformats.org/markup-compatibility/2006">
          <mc:Choice Requires="x14">
            <control shapeId="6258" r:id="rId75" name="Check Box 114">
              <controlPr locked="0" defaultSize="0" autoFill="0" autoLine="0" autoPict="0">
                <anchor moveWithCells="1">
                  <from>
                    <xdr:col>3</xdr:col>
                    <xdr:colOff>171450</xdr:colOff>
                    <xdr:row>23</xdr:row>
                    <xdr:rowOff>95250</xdr:rowOff>
                  </from>
                  <to>
                    <xdr:col>4</xdr:col>
                    <xdr:colOff>0</xdr:colOff>
                    <xdr:row>23</xdr:row>
                    <xdr:rowOff>295275</xdr:rowOff>
                  </to>
                </anchor>
              </controlPr>
            </control>
          </mc:Choice>
        </mc:AlternateContent>
        <mc:AlternateContent xmlns:mc="http://schemas.openxmlformats.org/markup-compatibility/2006">
          <mc:Choice Requires="x14">
            <control shapeId="6259" r:id="rId76" name="Check Box 115">
              <controlPr locked="0" defaultSize="0" autoFill="0" autoLine="0" autoPict="0">
                <anchor moveWithCells="1">
                  <from>
                    <xdr:col>3</xdr:col>
                    <xdr:colOff>171450</xdr:colOff>
                    <xdr:row>21</xdr:row>
                    <xdr:rowOff>85725</xdr:rowOff>
                  </from>
                  <to>
                    <xdr:col>4</xdr:col>
                    <xdr:colOff>0</xdr:colOff>
                    <xdr:row>21</xdr:row>
                    <xdr:rowOff>295275</xdr:rowOff>
                  </to>
                </anchor>
              </controlPr>
            </control>
          </mc:Choice>
        </mc:AlternateContent>
        <mc:AlternateContent xmlns:mc="http://schemas.openxmlformats.org/markup-compatibility/2006">
          <mc:Choice Requires="x14">
            <control shapeId="6260" r:id="rId77" name="Check Box 116">
              <controlPr defaultSize="0" autoFill="0" autoLine="0" autoPict="0">
                <anchor moveWithCells="1">
                  <from>
                    <xdr:col>3</xdr:col>
                    <xdr:colOff>180975</xdr:colOff>
                    <xdr:row>22</xdr:row>
                    <xdr:rowOff>104775</xdr:rowOff>
                  </from>
                  <to>
                    <xdr:col>4</xdr:col>
                    <xdr:colOff>0</xdr:colOff>
                    <xdr:row>22</xdr:row>
                    <xdr:rowOff>314325</xdr:rowOff>
                  </to>
                </anchor>
              </controlPr>
            </control>
          </mc:Choice>
        </mc:AlternateContent>
        <mc:AlternateContent xmlns:mc="http://schemas.openxmlformats.org/markup-compatibility/2006">
          <mc:Choice Requires="x14">
            <control shapeId="6261" r:id="rId78" name="Check Box 117">
              <controlPr locked="0" defaultSize="0" autoFill="0" autoLine="0" autoPict="0">
                <anchor moveWithCells="1">
                  <from>
                    <xdr:col>3</xdr:col>
                    <xdr:colOff>171450</xdr:colOff>
                    <xdr:row>20</xdr:row>
                    <xdr:rowOff>95250</xdr:rowOff>
                  </from>
                  <to>
                    <xdr:col>4</xdr:col>
                    <xdr:colOff>0</xdr:colOff>
                    <xdr:row>20</xdr:row>
                    <xdr:rowOff>304800</xdr:rowOff>
                  </to>
                </anchor>
              </controlPr>
            </control>
          </mc:Choice>
        </mc:AlternateContent>
        <mc:AlternateContent xmlns:mc="http://schemas.openxmlformats.org/markup-compatibility/2006">
          <mc:Choice Requires="x14">
            <control shapeId="6262" r:id="rId79" name="Check Box 118">
              <controlPr locked="0" defaultSize="0" autoFill="0" autoLine="0" autoPict="0">
                <anchor moveWithCells="1">
                  <from>
                    <xdr:col>3</xdr:col>
                    <xdr:colOff>171450</xdr:colOff>
                    <xdr:row>20</xdr:row>
                    <xdr:rowOff>95250</xdr:rowOff>
                  </from>
                  <to>
                    <xdr:col>4</xdr:col>
                    <xdr:colOff>0</xdr:colOff>
                    <xdr:row>20</xdr:row>
                    <xdr:rowOff>304800</xdr:rowOff>
                  </to>
                </anchor>
              </controlPr>
            </control>
          </mc:Choice>
        </mc:AlternateContent>
        <mc:AlternateContent xmlns:mc="http://schemas.openxmlformats.org/markup-compatibility/2006">
          <mc:Choice Requires="x14">
            <control shapeId="6263" r:id="rId80" name="Check Box 119">
              <controlPr locked="0" defaultSize="0" autoFill="0" autoLine="0" autoPict="0">
                <anchor moveWithCells="1">
                  <from>
                    <xdr:col>3</xdr:col>
                    <xdr:colOff>161925</xdr:colOff>
                    <xdr:row>89</xdr:row>
                    <xdr:rowOff>85725</xdr:rowOff>
                  </from>
                  <to>
                    <xdr:col>3</xdr:col>
                    <xdr:colOff>466725</xdr:colOff>
                    <xdr:row>89</xdr:row>
                    <xdr:rowOff>295275</xdr:rowOff>
                  </to>
                </anchor>
              </controlPr>
            </control>
          </mc:Choice>
        </mc:AlternateContent>
        <mc:AlternateContent xmlns:mc="http://schemas.openxmlformats.org/markup-compatibility/2006">
          <mc:Choice Requires="x14">
            <control shapeId="6264" r:id="rId81" name="Check Box 120">
              <controlPr locked="0" defaultSize="0" autoFill="0" autoLine="0" autoPict="0">
                <anchor moveWithCells="1">
                  <from>
                    <xdr:col>3</xdr:col>
                    <xdr:colOff>171450</xdr:colOff>
                    <xdr:row>87</xdr:row>
                    <xdr:rowOff>104775</xdr:rowOff>
                  </from>
                  <to>
                    <xdr:col>4</xdr:col>
                    <xdr:colOff>0</xdr:colOff>
                    <xdr:row>87</xdr:row>
                    <xdr:rowOff>314325</xdr:rowOff>
                  </to>
                </anchor>
              </controlPr>
            </control>
          </mc:Choice>
        </mc:AlternateContent>
        <mc:AlternateContent xmlns:mc="http://schemas.openxmlformats.org/markup-compatibility/2006">
          <mc:Choice Requires="x14">
            <control shapeId="6267" r:id="rId82" name="Check Box 123">
              <controlPr locked="0" defaultSize="0" autoFill="0" autoLine="0" autoPict="0">
                <anchor moveWithCells="1">
                  <from>
                    <xdr:col>3</xdr:col>
                    <xdr:colOff>161925</xdr:colOff>
                    <xdr:row>91</xdr:row>
                    <xdr:rowOff>85725</xdr:rowOff>
                  </from>
                  <to>
                    <xdr:col>3</xdr:col>
                    <xdr:colOff>466725</xdr:colOff>
                    <xdr:row>91</xdr:row>
                    <xdr:rowOff>295275</xdr:rowOff>
                  </to>
                </anchor>
              </controlPr>
            </control>
          </mc:Choice>
        </mc:AlternateContent>
        <mc:AlternateContent xmlns:mc="http://schemas.openxmlformats.org/markup-compatibility/2006">
          <mc:Choice Requires="x14">
            <control shapeId="6268" r:id="rId83" name="Check Box 124">
              <controlPr locked="0" defaultSize="0" autoFill="0" autoLine="0" autoPict="0">
                <anchor moveWithCells="1">
                  <from>
                    <xdr:col>3</xdr:col>
                    <xdr:colOff>171450</xdr:colOff>
                    <xdr:row>90</xdr:row>
                    <xdr:rowOff>104775</xdr:rowOff>
                  </from>
                  <to>
                    <xdr:col>4</xdr:col>
                    <xdr:colOff>0</xdr:colOff>
                    <xdr:row>90</xdr:row>
                    <xdr:rowOff>314325</xdr:rowOff>
                  </to>
                </anchor>
              </controlPr>
            </control>
          </mc:Choice>
        </mc:AlternateContent>
        <mc:AlternateContent xmlns:mc="http://schemas.openxmlformats.org/markup-compatibility/2006">
          <mc:Choice Requires="x14">
            <control shapeId="6269" r:id="rId84" name="Check Box 125">
              <controlPr locked="0" defaultSize="0" autoFill="0" autoLine="0" autoPict="0">
                <anchor moveWithCells="1">
                  <from>
                    <xdr:col>3</xdr:col>
                    <xdr:colOff>171450</xdr:colOff>
                    <xdr:row>92</xdr:row>
                    <xdr:rowOff>104775</xdr:rowOff>
                  </from>
                  <to>
                    <xdr:col>4</xdr:col>
                    <xdr:colOff>0</xdr:colOff>
                    <xdr:row>92</xdr:row>
                    <xdr:rowOff>314325</xdr:rowOff>
                  </to>
                </anchor>
              </controlPr>
            </control>
          </mc:Choice>
        </mc:AlternateContent>
        <mc:AlternateContent xmlns:mc="http://schemas.openxmlformats.org/markup-compatibility/2006">
          <mc:Choice Requires="x14">
            <control shapeId="6270" r:id="rId85" name="Check Box 126">
              <controlPr locked="0" defaultSize="0" autoFill="0" autoLine="0" autoPict="0">
                <anchor moveWithCells="1">
                  <from>
                    <xdr:col>3</xdr:col>
                    <xdr:colOff>171450</xdr:colOff>
                    <xdr:row>31</xdr:row>
                    <xdr:rowOff>95250</xdr:rowOff>
                  </from>
                  <to>
                    <xdr:col>4</xdr:col>
                    <xdr:colOff>0</xdr:colOff>
                    <xdr:row>31</xdr:row>
                    <xdr:rowOff>295275</xdr:rowOff>
                  </to>
                </anchor>
              </controlPr>
            </control>
          </mc:Choice>
        </mc:AlternateContent>
        <mc:AlternateContent xmlns:mc="http://schemas.openxmlformats.org/markup-compatibility/2006">
          <mc:Choice Requires="x14">
            <control shapeId="6271" r:id="rId86" name="Check Box 127">
              <controlPr locked="0" defaultSize="0" autoFill="0" autoLine="0" autoPict="0">
                <anchor moveWithCells="1">
                  <from>
                    <xdr:col>3</xdr:col>
                    <xdr:colOff>171450</xdr:colOff>
                    <xdr:row>29</xdr:row>
                    <xdr:rowOff>85725</xdr:rowOff>
                  </from>
                  <to>
                    <xdr:col>4</xdr:col>
                    <xdr:colOff>0</xdr:colOff>
                    <xdr:row>29</xdr:row>
                    <xdr:rowOff>295275</xdr:rowOff>
                  </to>
                </anchor>
              </controlPr>
            </control>
          </mc:Choice>
        </mc:AlternateContent>
        <mc:AlternateContent xmlns:mc="http://schemas.openxmlformats.org/markup-compatibility/2006">
          <mc:Choice Requires="x14">
            <control shapeId="6272" r:id="rId87" name="Check Box 128">
              <controlPr defaultSize="0" autoFill="0" autoLine="0" autoPict="0">
                <anchor moveWithCells="1">
                  <from>
                    <xdr:col>3</xdr:col>
                    <xdr:colOff>180975</xdr:colOff>
                    <xdr:row>30</xdr:row>
                    <xdr:rowOff>123825</xdr:rowOff>
                  </from>
                  <to>
                    <xdr:col>4</xdr:col>
                    <xdr:colOff>0</xdr:colOff>
                    <xdr:row>30</xdr:row>
                    <xdr:rowOff>333375</xdr:rowOff>
                  </to>
                </anchor>
              </controlPr>
            </control>
          </mc:Choice>
        </mc:AlternateContent>
        <mc:AlternateContent xmlns:mc="http://schemas.openxmlformats.org/markup-compatibility/2006">
          <mc:Choice Requires="x14">
            <control shapeId="6273" r:id="rId88" name="Check Box 129">
              <controlPr locked="0" defaultSize="0" autoFill="0" autoLine="0" autoPict="0">
                <anchor moveWithCells="1">
                  <from>
                    <xdr:col>3</xdr:col>
                    <xdr:colOff>171450</xdr:colOff>
                    <xdr:row>28</xdr:row>
                    <xdr:rowOff>95250</xdr:rowOff>
                  </from>
                  <to>
                    <xdr:col>4</xdr:col>
                    <xdr:colOff>0</xdr:colOff>
                    <xdr:row>28</xdr:row>
                    <xdr:rowOff>304800</xdr:rowOff>
                  </to>
                </anchor>
              </controlPr>
            </control>
          </mc:Choice>
        </mc:AlternateContent>
        <mc:AlternateContent xmlns:mc="http://schemas.openxmlformats.org/markup-compatibility/2006">
          <mc:Choice Requires="x14">
            <control shapeId="6274" r:id="rId89" name="Check Box 130">
              <controlPr locked="0" defaultSize="0" autoFill="0" autoLine="0" autoPict="0">
                <anchor moveWithCells="1">
                  <from>
                    <xdr:col>3</xdr:col>
                    <xdr:colOff>171450</xdr:colOff>
                    <xdr:row>28</xdr:row>
                    <xdr:rowOff>95250</xdr:rowOff>
                  </from>
                  <to>
                    <xdr:col>4</xdr:col>
                    <xdr:colOff>0</xdr:colOff>
                    <xdr:row>28</xdr:row>
                    <xdr:rowOff>304800</xdr:rowOff>
                  </to>
                </anchor>
              </controlPr>
            </control>
          </mc:Choice>
        </mc:AlternateContent>
        <mc:AlternateContent xmlns:mc="http://schemas.openxmlformats.org/markup-compatibility/2006">
          <mc:Choice Requires="x14">
            <control shapeId="6275" r:id="rId90" name="Check Box 131">
              <controlPr locked="0" defaultSize="0" autoFill="0" autoLine="0" autoPict="0">
                <anchor moveWithCells="1">
                  <from>
                    <xdr:col>3</xdr:col>
                    <xdr:colOff>171450</xdr:colOff>
                    <xdr:row>27</xdr:row>
                    <xdr:rowOff>95250</xdr:rowOff>
                  </from>
                  <to>
                    <xdr:col>4</xdr:col>
                    <xdr:colOff>0</xdr:colOff>
                    <xdr:row>27</xdr:row>
                    <xdr:rowOff>295275</xdr:rowOff>
                  </to>
                </anchor>
              </controlPr>
            </control>
          </mc:Choice>
        </mc:AlternateContent>
        <mc:AlternateContent xmlns:mc="http://schemas.openxmlformats.org/markup-compatibility/2006">
          <mc:Choice Requires="x14">
            <control shapeId="6276" r:id="rId91" name="Check Box 132">
              <controlPr locked="0" defaultSize="0" autoFill="0" autoLine="0" autoPict="0">
                <anchor moveWithCells="1">
                  <from>
                    <xdr:col>3</xdr:col>
                    <xdr:colOff>171450</xdr:colOff>
                    <xdr:row>25</xdr:row>
                    <xdr:rowOff>85725</xdr:rowOff>
                  </from>
                  <to>
                    <xdr:col>4</xdr:col>
                    <xdr:colOff>0</xdr:colOff>
                    <xdr:row>25</xdr:row>
                    <xdr:rowOff>295275</xdr:rowOff>
                  </to>
                </anchor>
              </controlPr>
            </control>
          </mc:Choice>
        </mc:AlternateContent>
        <mc:AlternateContent xmlns:mc="http://schemas.openxmlformats.org/markup-compatibility/2006">
          <mc:Choice Requires="x14">
            <control shapeId="6277" r:id="rId92" name="Check Box 133">
              <controlPr defaultSize="0" autoFill="0" autoLine="0" autoPict="0">
                <anchor moveWithCells="1">
                  <from>
                    <xdr:col>3</xdr:col>
                    <xdr:colOff>180975</xdr:colOff>
                    <xdr:row>26</xdr:row>
                    <xdr:rowOff>123825</xdr:rowOff>
                  </from>
                  <to>
                    <xdr:col>4</xdr:col>
                    <xdr:colOff>0</xdr:colOff>
                    <xdr:row>26</xdr:row>
                    <xdr:rowOff>333375</xdr:rowOff>
                  </to>
                </anchor>
              </controlPr>
            </control>
          </mc:Choice>
        </mc:AlternateContent>
        <mc:AlternateContent xmlns:mc="http://schemas.openxmlformats.org/markup-compatibility/2006">
          <mc:Choice Requires="x14">
            <control shapeId="6278" r:id="rId93" name="Check Box 134">
              <controlPr locked="0" defaultSize="0" autoFill="0" autoLine="0" autoPict="0">
                <anchor moveWithCells="1">
                  <from>
                    <xdr:col>3</xdr:col>
                    <xdr:colOff>171450</xdr:colOff>
                    <xdr:row>24</xdr:row>
                    <xdr:rowOff>95250</xdr:rowOff>
                  </from>
                  <to>
                    <xdr:col>4</xdr:col>
                    <xdr:colOff>0</xdr:colOff>
                    <xdr:row>24</xdr:row>
                    <xdr:rowOff>304800</xdr:rowOff>
                  </to>
                </anchor>
              </controlPr>
            </control>
          </mc:Choice>
        </mc:AlternateContent>
        <mc:AlternateContent xmlns:mc="http://schemas.openxmlformats.org/markup-compatibility/2006">
          <mc:Choice Requires="x14">
            <control shapeId="6279" r:id="rId94" name="Check Box 135">
              <controlPr locked="0" defaultSize="0" autoFill="0" autoLine="0" autoPict="0">
                <anchor moveWithCells="1">
                  <from>
                    <xdr:col>3</xdr:col>
                    <xdr:colOff>171450</xdr:colOff>
                    <xdr:row>24</xdr:row>
                    <xdr:rowOff>95250</xdr:rowOff>
                  </from>
                  <to>
                    <xdr:col>4</xdr:col>
                    <xdr:colOff>0</xdr:colOff>
                    <xdr:row>24</xdr:row>
                    <xdr:rowOff>304800</xdr:rowOff>
                  </to>
                </anchor>
              </controlPr>
            </control>
          </mc:Choice>
        </mc:AlternateContent>
        <mc:AlternateContent xmlns:mc="http://schemas.openxmlformats.org/markup-compatibility/2006">
          <mc:Choice Requires="x14">
            <control shapeId="6280" r:id="rId95" name="Check Box 136">
              <controlPr locked="0" defaultSize="0" autoFill="0" autoLine="0" autoPict="0">
                <anchor moveWithCells="1">
                  <from>
                    <xdr:col>3</xdr:col>
                    <xdr:colOff>142875</xdr:colOff>
                    <xdr:row>35</xdr:row>
                    <xdr:rowOff>85725</xdr:rowOff>
                  </from>
                  <to>
                    <xdr:col>3</xdr:col>
                    <xdr:colOff>447675</xdr:colOff>
                    <xdr:row>35</xdr:row>
                    <xdr:rowOff>295275</xdr:rowOff>
                  </to>
                </anchor>
              </controlPr>
            </control>
          </mc:Choice>
        </mc:AlternateContent>
        <mc:AlternateContent xmlns:mc="http://schemas.openxmlformats.org/markup-compatibility/2006">
          <mc:Choice Requires="x14">
            <control shapeId="6281" r:id="rId96" name="Check Box 137">
              <controlPr locked="0" defaultSize="0" autoFill="0" autoLine="0" autoPict="0">
                <anchor moveWithCells="1">
                  <from>
                    <xdr:col>3</xdr:col>
                    <xdr:colOff>161925</xdr:colOff>
                    <xdr:row>38</xdr:row>
                    <xdr:rowOff>85725</xdr:rowOff>
                  </from>
                  <to>
                    <xdr:col>3</xdr:col>
                    <xdr:colOff>466725</xdr:colOff>
                    <xdr:row>38</xdr:row>
                    <xdr:rowOff>295275</xdr:rowOff>
                  </to>
                </anchor>
              </controlPr>
            </control>
          </mc:Choice>
        </mc:AlternateContent>
        <mc:AlternateContent xmlns:mc="http://schemas.openxmlformats.org/markup-compatibility/2006">
          <mc:Choice Requires="x14">
            <control shapeId="6282" r:id="rId97" name="Check Box 138">
              <controlPr defaultSize="0" autoFill="0" autoLine="0" autoPict="0">
                <anchor moveWithCells="1">
                  <from>
                    <xdr:col>3</xdr:col>
                    <xdr:colOff>152400</xdr:colOff>
                    <xdr:row>48</xdr:row>
                    <xdr:rowOff>104775</xdr:rowOff>
                  </from>
                  <to>
                    <xdr:col>3</xdr:col>
                    <xdr:colOff>457200</xdr:colOff>
                    <xdr:row>48</xdr:row>
                    <xdr:rowOff>314325</xdr:rowOff>
                  </to>
                </anchor>
              </controlPr>
            </control>
          </mc:Choice>
        </mc:AlternateContent>
        <mc:AlternateContent xmlns:mc="http://schemas.openxmlformats.org/markup-compatibility/2006">
          <mc:Choice Requires="x14">
            <control shapeId="6283" r:id="rId98" name="Check Box 139">
              <controlPr defaultSize="0" autoFill="0" autoLine="0" autoPict="0">
                <anchor moveWithCells="1">
                  <from>
                    <xdr:col>3</xdr:col>
                    <xdr:colOff>152400</xdr:colOff>
                    <xdr:row>54</xdr:row>
                    <xdr:rowOff>76200</xdr:rowOff>
                  </from>
                  <to>
                    <xdr:col>3</xdr:col>
                    <xdr:colOff>457200</xdr:colOff>
                    <xdr:row>54</xdr:row>
                    <xdr:rowOff>285750</xdr:rowOff>
                  </to>
                </anchor>
              </controlPr>
            </control>
          </mc:Choice>
        </mc:AlternateContent>
        <mc:AlternateContent xmlns:mc="http://schemas.openxmlformats.org/markup-compatibility/2006">
          <mc:Choice Requires="x14">
            <control shapeId="6284" r:id="rId99" name="Check Box 140">
              <controlPr locked="0" defaultSize="0" autoFill="0" autoLine="0" autoPict="0">
                <anchor moveWithCells="1">
                  <from>
                    <xdr:col>3</xdr:col>
                    <xdr:colOff>161925</xdr:colOff>
                    <xdr:row>88</xdr:row>
                    <xdr:rowOff>85725</xdr:rowOff>
                  </from>
                  <to>
                    <xdr:col>3</xdr:col>
                    <xdr:colOff>466725</xdr:colOff>
                    <xdr:row>88</xdr:row>
                    <xdr:rowOff>295275</xdr:rowOff>
                  </to>
                </anchor>
              </controlPr>
            </control>
          </mc:Choice>
        </mc:AlternateContent>
        <mc:AlternateContent xmlns:mc="http://schemas.openxmlformats.org/markup-compatibility/2006">
          <mc:Choice Requires="x14">
            <control shapeId="6285" r:id="rId100" name="Check Box 141">
              <controlPr locked="0" defaultSize="0" autoFill="0" autoLine="0" autoPict="0">
                <anchor moveWithCells="1">
                  <from>
                    <xdr:col>3</xdr:col>
                    <xdr:colOff>161925</xdr:colOff>
                    <xdr:row>93</xdr:row>
                    <xdr:rowOff>85725</xdr:rowOff>
                  </from>
                  <to>
                    <xdr:col>3</xdr:col>
                    <xdr:colOff>466725</xdr:colOff>
                    <xdr:row>93</xdr:row>
                    <xdr:rowOff>295275</xdr:rowOff>
                  </to>
                </anchor>
              </controlPr>
            </control>
          </mc:Choice>
        </mc:AlternateContent>
        <mc:AlternateContent xmlns:mc="http://schemas.openxmlformats.org/markup-compatibility/2006">
          <mc:Choice Requires="x14">
            <control shapeId="6288" r:id="rId101" name="Check Box 144">
              <controlPr locked="0" defaultSize="0" autoFill="0" autoLine="0" autoPict="0">
                <anchor moveWithCells="1">
                  <from>
                    <xdr:col>3</xdr:col>
                    <xdr:colOff>161925</xdr:colOff>
                    <xdr:row>94</xdr:row>
                    <xdr:rowOff>85725</xdr:rowOff>
                  </from>
                  <to>
                    <xdr:col>3</xdr:col>
                    <xdr:colOff>466725</xdr:colOff>
                    <xdr:row>94</xdr:row>
                    <xdr:rowOff>295275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P39"/>
  <sheetViews>
    <sheetView showGridLines="0" view="pageBreakPreview" zoomScale="80" zoomScaleNormal="70" zoomScaleSheetLayoutView="80" zoomScalePageLayoutView="70" workbookViewId="0">
      <selection activeCell="A5" sqref="A5"/>
    </sheetView>
  </sheetViews>
  <sheetFormatPr defaultColWidth="9" defaultRowHeight="18.75" customHeight="1"/>
  <cols>
    <col min="1" max="1" width="2.375" style="1" customWidth="1"/>
    <col min="2" max="2" width="61.75" style="1" customWidth="1"/>
    <col min="3" max="3" width="9.125" style="2" customWidth="1"/>
    <col min="4" max="9" width="25.375" style="3" hidden="1" customWidth="1"/>
    <col min="10" max="10" width="17.625" style="3" hidden="1" customWidth="1"/>
    <col min="11" max="11" width="13.875" style="3" hidden="1" customWidth="1"/>
    <col min="12" max="12" width="29.75" style="2" customWidth="1"/>
    <col min="13" max="13" width="11.125" style="1" customWidth="1"/>
    <col min="14" max="14" width="7.625" style="1" customWidth="1"/>
    <col min="15" max="15" width="18.25" style="1" customWidth="1"/>
    <col min="16" max="16" width="1.375" style="1" customWidth="1"/>
    <col min="17" max="16384" width="9" style="3"/>
  </cols>
  <sheetData>
    <row r="1" spans="1:16" ht="30" customHeight="1">
      <c r="A1" s="3"/>
      <c r="B1" s="3" t="s">
        <v>216</v>
      </c>
      <c r="C1" s="4"/>
      <c r="L1" s="4"/>
      <c r="M1" s="3"/>
      <c r="N1" s="3"/>
      <c r="O1" s="3"/>
      <c r="P1" s="3"/>
    </row>
    <row r="2" spans="1:16" ht="21" customHeight="1">
      <c r="A2" s="37"/>
      <c r="B2" s="38" t="s">
        <v>132</v>
      </c>
      <c r="C2" s="39"/>
      <c r="E2" s="16" t="s">
        <v>133</v>
      </c>
      <c r="L2" s="38"/>
      <c r="M2" s="38"/>
      <c r="N2" s="38"/>
      <c r="O2" s="37"/>
      <c r="P2" s="37"/>
    </row>
    <row r="3" spans="1:16" ht="19.5" customHeight="1">
      <c r="A3" s="37"/>
      <c r="B3" s="38" t="s">
        <v>134</v>
      </c>
      <c r="C3" s="39"/>
      <c r="D3" s="19" t="s">
        <v>135</v>
      </c>
      <c r="E3" s="16" t="s">
        <v>136</v>
      </c>
      <c r="F3" s="4"/>
      <c r="G3" s="4"/>
      <c r="H3" s="4"/>
      <c r="I3" s="4"/>
      <c r="L3" s="38"/>
      <c r="M3" s="38"/>
      <c r="N3" s="38"/>
      <c r="O3" s="37"/>
      <c r="P3" s="37"/>
    </row>
    <row r="4" spans="1:16" ht="19.5" customHeight="1">
      <c r="A4" s="37"/>
      <c r="B4" s="40" t="s">
        <v>137</v>
      </c>
      <c r="C4" s="39"/>
      <c r="E4" s="16" t="s">
        <v>138</v>
      </c>
      <c r="L4" s="187" t="s">
        <v>139</v>
      </c>
      <c r="M4" s="187"/>
      <c r="N4" s="187"/>
      <c r="O4" s="187"/>
      <c r="P4" s="37"/>
    </row>
    <row r="5" spans="1:16" ht="19.5" customHeight="1" thickBot="1">
      <c r="A5" s="37"/>
      <c r="B5" s="40"/>
      <c r="C5" s="39"/>
      <c r="E5" s="16" t="s">
        <v>140</v>
      </c>
      <c r="F5" s="4"/>
      <c r="L5" s="188"/>
      <c r="M5" s="188"/>
      <c r="N5" s="188"/>
      <c r="O5" s="188"/>
      <c r="P5" s="37"/>
    </row>
    <row r="6" spans="1:16" ht="19.5" customHeight="1" thickBot="1">
      <c r="A6" s="37"/>
      <c r="B6" s="41" t="s">
        <v>141</v>
      </c>
      <c r="C6" s="43"/>
      <c r="E6" s="16" t="s">
        <v>142</v>
      </c>
      <c r="F6" s="4"/>
      <c r="G6" s="4"/>
      <c r="H6" s="4"/>
      <c r="L6" s="189" t="str">
        <f>表紙!F9</f>
        <v>株式会社○○</v>
      </c>
      <c r="M6" s="190"/>
      <c r="N6" s="190"/>
      <c r="O6" s="191"/>
      <c r="P6" s="37"/>
    </row>
    <row r="7" spans="1:16" ht="19.5" customHeight="1" thickBot="1">
      <c r="A7" s="37"/>
      <c r="B7" s="41" t="s">
        <v>143</v>
      </c>
      <c r="C7" s="43"/>
      <c r="E7" s="16" t="s">
        <v>144</v>
      </c>
      <c r="F7" s="4"/>
      <c r="G7" s="4"/>
      <c r="H7" s="4"/>
      <c r="L7" s="189" t="str">
        <f>表紙!B19</f>
        <v>第２北部幹線第１工区連絡線（その１）配水管製作接合工事</v>
      </c>
      <c r="M7" s="190"/>
      <c r="N7" s="190"/>
      <c r="O7" s="191"/>
      <c r="P7" s="37"/>
    </row>
    <row r="8" spans="1:16" ht="19.5" customHeight="1" thickBot="1">
      <c r="A8" s="37"/>
      <c r="B8" s="41" t="s">
        <v>145</v>
      </c>
      <c r="C8" s="43"/>
      <c r="D8" s="19"/>
      <c r="E8" s="107" t="s">
        <v>146</v>
      </c>
      <c r="F8" s="4"/>
      <c r="G8" s="4"/>
      <c r="H8" s="4"/>
      <c r="L8" s="189" t="str">
        <f>表紙!B22</f>
        <v>第２北部幹線</v>
      </c>
      <c r="M8" s="190"/>
      <c r="N8" s="190"/>
      <c r="O8" s="191"/>
      <c r="P8" s="37"/>
    </row>
    <row r="9" spans="1:16" ht="19.5" customHeight="1">
      <c r="A9" s="37"/>
      <c r="B9" s="42"/>
      <c r="C9" s="39"/>
      <c r="E9" s="16" t="s">
        <v>147</v>
      </c>
      <c r="F9" s="4"/>
      <c r="G9" s="4"/>
      <c r="H9" s="4"/>
      <c r="L9" s="192" t="s">
        <v>148</v>
      </c>
      <c r="M9" s="192"/>
      <c r="N9" s="192"/>
      <c r="O9" s="192"/>
      <c r="P9" s="37"/>
    </row>
    <row r="10" spans="1:16" ht="19.5" customHeight="1">
      <c r="A10" s="37"/>
      <c r="B10" s="43"/>
      <c r="C10" s="39"/>
      <c r="E10" s="16" t="s">
        <v>149</v>
      </c>
      <c r="G10" s="4"/>
      <c r="H10" s="4"/>
      <c r="L10" s="193"/>
      <c r="M10" s="193"/>
      <c r="N10" s="193"/>
      <c r="O10" s="193"/>
      <c r="P10" s="37"/>
    </row>
    <row r="11" spans="1:16" ht="18.75" customHeight="1">
      <c r="A11" s="37"/>
      <c r="B11" s="37"/>
      <c r="C11" s="39"/>
      <c r="D11" s="19" t="s">
        <v>150</v>
      </c>
      <c r="E11" s="107" t="s">
        <v>151</v>
      </c>
      <c r="G11" s="5"/>
      <c r="H11" s="5"/>
      <c r="L11" s="193"/>
      <c r="M11" s="193"/>
      <c r="N11" s="193"/>
      <c r="O11" s="193"/>
      <c r="P11" s="37"/>
    </row>
    <row r="12" spans="1:16" ht="18.75" customHeight="1" thickBot="1">
      <c r="A12" s="37"/>
      <c r="B12" s="43" t="s">
        <v>209</v>
      </c>
      <c r="C12" s="44"/>
      <c r="L12" s="44"/>
      <c r="M12" s="37"/>
      <c r="N12" s="37"/>
      <c r="O12" s="37"/>
      <c r="P12" s="37"/>
    </row>
    <row r="13" spans="1:16" ht="21.75" customHeight="1" thickTop="1" thickBot="1">
      <c r="A13" s="37"/>
      <c r="B13" s="45" t="s">
        <v>152</v>
      </c>
      <c r="C13" s="46" t="s">
        <v>153</v>
      </c>
      <c r="D13" s="184" t="s">
        <v>154</v>
      </c>
      <c r="E13" s="186"/>
      <c r="F13" s="186"/>
      <c r="G13" s="185"/>
      <c r="H13" s="68"/>
      <c r="I13" s="4"/>
      <c r="L13" s="20" t="s">
        <v>155</v>
      </c>
      <c r="M13" s="37"/>
      <c r="N13" s="37"/>
      <c r="O13" s="17" t="s">
        <v>156</v>
      </c>
      <c r="P13" s="37"/>
    </row>
    <row r="14" spans="1:16" ht="46.5" customHeight="1" thickTop="1" thickBot="1">
      <c r="A14" s="37"/>
      <c r="B14" s="47" t="s">
        <v>157</v>
      </c>
      <c r="C14" s="104" t="s">
        <v>210</v>
      </c>
      <c r="D14" s="15" t="s">
        <v>158</v>
      </c>
      <c r="E14" s="15" t="s">
        <v>159</v>
      </c>
      <c r="F14" s="15" t="s">
        <v>160</v>
      </c>
      <c r="G14" s="15" t="s">
        <v>161</v>
      </c>
      <c r="H14" s="100" t="s">
        <v>162</v>
      </c>
      <c r="I14" s="128"/>
      <c r="J14" s="103"/>
      <c r="K14" s="6"/>
      <c r="L14" s="36"/>
      <c r="M14" s="37"/>
      <c r="N14" s="37"/>
      <c r="O14" s="71">
        <f>IF(L14=D14,3,IF(L14=E14,2,IF(L14=F14,1,)))</f>
        <v>0</v>
      </c>
      <c r="P14" s="37"/>
    </row>
    <row r="15" spans="1:16" ht="46.5" customHeight="1" thickBot="1">
      <c r="A15" s="37"/>
      <c r="B15" s="48" t="s">
        <v>163</v>
      </c>
      <c r="C15" s="104" t="s">
        <v>187</v>
      </c>
      <c r="D15" s="9" t="s">
        <v>164</v>
      </c>
      <c r="E15" s="12" t="s">
        <v>165</v>
      </c>
      <c r="F15" s="12" t="s">
        <v>166</v>
      </c>
      <c r="G15" s="12" t="s">
        <v>167</v>
      </c>
      <c r="H15" s="12" t="s">
        <v>168</v>
      </c>
      <c r="I15" s="12" t="s">
        <v>169</v>
      </c>
      <c r="J15" s="81"/>
      <c r="K15" s="7"/>
      <c r="L15" s="36"/>
      <c r="M15" s="37"/>
      <c r="N15" s="37"/>
      <c r="O15" s="72">
        <f>IF(L15=D15,5,IF(L15=E15,4,IF(L15=F15,3,IF(L15=G15,2,IF(L15=G15,2,IF(L15=H15,1,0))))))</f>
        <v>0</v>
      </c>
      <c r="P15" s="37"/>
    </row>
    <row r="16" spans="1:16" ht="45.75" customHeight="1" thickBot="1">
      <c r="A16" s="37"/>
      <c r="B16" s="48" t="s">
        <v>217</v>
      </c>
      <c r="C16" s="49" t="s">
        <v>170</v>
      </c>
      <c r="D16" s="9" t="s">
        <v>171</v>
      </c>
      <c r="E16" s="9" t="s">
        <v>172</v>
      </c>
      <c r="F16" s="9" t="s">
        <v>173</v>
      </c>
      <c r="G16" s="9" t="s">
        <v>174</v>
      </c>
      <c r="H16" s="9" t="s">
        <v>175</v>
      </c>
      <c r="I16" s="9" t="s">
        <v>176</v>
      </c>
      <c r="J16" s="105"/>
      <c r="K16" s="89"/>
      <c r="L16" s="59"/>
      <c r="M16" s="37"/>
      <c r="N16" s="37"/>
      <c r="O16" s="94">
        <f>IF(L16=D16,2,IF(L16=E16,1.5,IF(L16=F16,1,IF(L16=G16,1,IF(L16=H16,0.5,0)))))</f>
        <v>0</v>
      </c>
      <c r="P16" s="37"/>
    </row>
    <row r="17" spans="1:16" ht="46.5" customHeight="1" thickBot="1">
      <c r="A17" s="37"/>
      <c r="B17" s="50" t="s">
        <v>218</v>
      </c>
      <c r="C17" s="49" t="s">
        <v>178</v>
      </c>
      <c r="D17" s="9" t="s">
        <v>179</v>
      </c>
      <c r="E17" s="9" t="s">
        <v>180</v>
      </c>
      <c r="F17" s="21"/>
      <c r="G17" s="97"/>
      <c r="H17" s="97"/>
      <c r="I17" s="97"/>
      <c r="L17" s="36"/>
      <c r="M17" s="37"/>
      <c r="N17" s="37"/>
      <c r="O17" s="72">
        <f>IF(L17=D17,0.5,)</f>
        <v>0</v>
      </c>
      <c r="P17" s="37"/>
    </row>
    <row r="18" spans="1:16" ht="37.5" customHeight="1" thickTop="1" thickBot="1">
      <c r="A18" s="37"/>
      <c r="B18" s="51"/>
      <c r="C18" s="52"/>
      <c r="D18" s="8"/>
      <c r="E18" s="10"/>
      <c r="F18" s="8"/>
      <c r="L18" s="39"/>
      <c r="M18" s="39"/>
      <c r="N18" s="39" t="s">
        <v>181</v>
      </c>
      <c r="O18" s="73">
        <f>SUM(O14:O17)</f>
        <v>0</v>
      </c>
      <c r="P18" s="37"/>
    </row>
    <row r="19" spans="1:16" ht="30" customHeight="1" thickTop="1" thickBot="1">
      <c r="A19" s="37"/>
      <c r="B19" s="53" t="s">
        <v>182</v>
      </c>
      <c r="C19" s="39"/>
      <c r="L19" s="39"/>
      <c r="M19" s="37"/>
      <c r="N19" s="37"/>
      <c r="O19" s="37"/>
      <c r="P19" s="37"/>
    </row>
    <row r="20" spans="1:16" ht="21.75" customHeight="1" thickTop="1" thickBot="1">
      <c r="A20" s="37"/>
      <c r="B20" s="45" t="s">
        <v>152</v>
      </c>
      <c r="C20" s="46" t="s">
        <v>153</v>
      </c>
      <c r="D20" s="184" t="s">
        <v>154</v>
      </c>
      <c r="E20" s="185"/>
      <c r="F20" s="10"/>
      <c r="G20" s="10"/>
      <c r="H20" s="10"/>
      <c r="L20" s="20" t="s">
        <v>155</v>
      </c>
      <c r="M20" s="37"/>
      <c r="N20" s="37"/>
      <c r="O20" s="17" t="s">
        <v>156</v>
      </c>
      <c r="P20" s="37"/>
    </row>
    <row r="21" spans="1:16" ht="48.75" customHeight="1" thickTop="1" thickBot="1">
      <c r="A21" s="37"/>
      <c r="B21" s="50" t="s">
        <v>183</v>
      </c>
      <c r="C21" s="49" t="s">
        <v>184</v>
      </c>
      <c r="D21" s="15" t="s">
        <v>185</v>
      </c>
      <c r="E21" s="22" t="s">
        <v>176</v>
      </c>
      <c r="F21" s="129"/>
      <c r="G21" s="128"/>
      <c r="H21" s="85"/>
      <c r="K21" s="11"/>
      <c r="L21" s="36"/>
      <c r="M21" s="37"/>
      <c r="N21" s="37"/>
      <c r="O21" s="80">
        <f>IF(L21=D21,2,IF(L21=E21,0,))</f>
        <v>0</v>
      </c>
      <c r="P21" s="37"/>
    </row>
    <row r="22" spans="1:16" ht="60.75" customHeight="1" thickBot="1">
      <c r="A22" s="37"/>
      <c r="B22" s="50" t="s">
        <v>186</v>
      </c>
      <c r="C22" s="197" t="s">
        <v>187</v>
      </c>
      <c r="D22" s="9" t="s">
        <v>164</v>
      </c>
      <c r="E22" s="12" t="s">
        <v>165</v>
      </c>
      <c r="F22" s="12" t="s">
        <v>166</v>
      </c>
      <c r="G22" s="12" t="s">
        <v>167</v>
      </c>
      <c r="H22" s="12" t="s">
        <v>168</v>
      </c>
      <c r="I22" s="12" t="s">
        <v>169</v>
      </c>
      <c r="J22" s="199" t="s">
        <v>188</v>
      </c>
      <c r="K22" s="62">
        <f>IF(L22=D22,5,IF(L22=E22,4,IF(L22=F22,3,IF(L22=G22,2,IF(L22=H22,1,0)))))</f>
        <v>0</v>
      </c>
      <c r="L22" s="86"/>
      <c r="M22" s="37"/>
      <c r="N22" s="37"/>
      <c r="O22" s="220">
        <f>IF(SUM($K$22:$K$23)&gt;=5,5,SUM($K$22:$K$23))</f>
        <v>0</v>
      </c>
      <c r="P22" s="37"/>
    </row>
    <row r="23" spans="1:16" ht="61.5" customHeight="1" thickBot="1">
      <c r="A23" s="37"/>
      <c r="B23" s="50" t="s">
        <v>189</v>
      </c>
      <c r="C23" s="198"/>
      <c r="D23" s="12" t="s">
        <v>190</v>
      </c>
      <c r="E23" s="12" t="s">
        <v>191</v>
      </c>
      <c r="F23" s="12" t="s">
        <v>192</v>
      </c>
      <c r="G23" s="9" t="s">
        <v>193</v>
      </c>
      <c r="H23" s="98"/>
      <c r="I23" s="99"/>
      <c r="J23" s="200"/>
      <c r="K23" s="62">
        <f>IF(L23=D23,3,IF(L23=E23,2,IF(L23=F23,1,IF(L23=G23,0,))))</f>
        <v>0</v>
      </c>
      <c r="L23" s="92"/>
      <c r="M23" s="37"/>
      <c r="N23" s="37"/>
      <c r="O23" s="221"/>
      <c r="P23" s="37"/>
    </row>
    <row r="24" spans="1:16" ht="37.5" customHeight="1" thickTop="1" thickBot="1">
      <c r="A24" s="37"/>
      <c r="B24" s="51"/>
      <c r="C24" s="54"/>
      <c r="D24" s="95"/>
      <c r="E24" s="95"/>
      <c r="F24" s="88"/>
      <c r="G24" s="10"/>
      <c r="H24" s="10"/>
      <c r="I24" s="10"/>
      <c r="J24" s="8"/>
      <c r="K24" s="8"/>
      <c r="L24" s="39"/>
      <c r="M24" s="39"/>
      <c r="N24" s="39" t="s">
        <v>181</v>
      </c>
      <c r="O24" s="73">
        <f>SUM(O21:O22)</f>
        <v>0</v>
      </c>
      <c r="P24" s="37"/>
    </row>
    <row r="25" spans="1:16" ht="12" customHeight="1" thickTop="1">
      <c r="A25" s="37"/>
      <c r="B25" s="102"/>
      <c r="C25" s="54"/>
      <c r="D25" s="8"/>
      <c r="E25" s="10"/>
      <c r="F25" s="10"/>
      <c r="G25" s="10"/>
      <c r="H25" s="10"/>
      <c r="I25" s="10"/>
      <c r="J25" s="8"/>
      <c r="K25" s="8"/>
      <c r="L25" s="39"/>
      <c r="M25" s="39"/>
      <c r="N25" s="39"/>
      <c r="O25" s="39"/>
      <c r="P25" s="37"/>
    </row>
    <row r="26" spans="1:16" ht="30" customHeight="1" thickBot="1">
      <c r="A26" s="37"/>
      <c r="B26" s="55" t="s">
        <v>211</v>
      </c>
      <c r="C26" s="55"/>
      <c r="D26" s="84"/>
      <c r="E26" s="10"/>
      <c r="I26" s="103"/>
      <c r="J26" s="103"/>
      <c r="L26" s="39"/>
      <c r="M26" s="37"/>
      <c r="N26" s="37"/>
      <c r="O26" s="37"/>
      <c r="P26" s="37"/>
    </row>
    <row r="27" spans="1:16" ht="21.75" customHeight="1" thickTop="1" thickBot="1">
      <c r="A27" s="37"/>
      <c r="B27" s="45" t="s">
        <v>194</v>
      </c>
      <c r="C27" s="46" t="s">
        <v>153</v>
      </c>
      <c r="D27" s="184" t="s">
        <v>195</v>
      </c>
      <c r="E27" s="186"/>
      <c r="F27" s="185"/>
      <c r="G27" s="103"/>
      <c r="H27" s="103"/>
      <c r="I27" s="103"/>
      <c r="J27" s="103"/>
      <c r="L27" s="20" t="s">
        <v>155</v>
      </c>
      <c r="M27" s="37"/>
      <c r="N27" s="37"/>
      <c r="O27" s="17" t="s">
        <v>156</v>
      </c>
      <c r="P27" s="37"/>
    </row>
    <row r="28" spans="1:16" s="16" customFormat="1" ht="77.25" customHeight="1" thickBot="1">
      <c r="A28" s="56"/>
      <c r="B28" s="203" t="s">
        <v>219</v>
      </c>
      <c r="C28" s="206" t="s">
        <v>184</v>
      </c>
      <c r="D28" s="57" t="s">
        <v>220</v>
      </c>
      <c r="E28" s="57" t="s">
        <v>196</v>
      </c>
      <c r="F28" s="133"/>
      <c r="G28" s="107"/>
      <c r="I28" s="13"/>
      <c r="J28" s="209" t="s">
        <v>197</v>
      </c>
      <c r="K28" s="62">
        <f>IF($D28=$L28,0.5,0)</f>
        <v>0</v>
      </c>
      <c r="L28" s="59"/>
      <c r="M28" s="56"/>
      <c r="N28" s="56"/>
      <c r="O28" s="194">
        <f>IF(SUM(K28:K30)&gt;=2,2,SUM(K28:K30))</f>
        <v>0</v>
      </c>
      <c r="P28" s="56"/>
    </row>
    <row r="29" spans="1:16" s="16" customFormat="1" ht="37.5" customHeight="1" thickBot="1">
      <c r="A29" s="56"/>
      <c r="B29" s="204"/>
      <c r="C29" s="207"/>
      <c r="D29" s="58" t="s">
        <v>221</v>
      </c>
      <c r="E29" s="134" t="s">
        <v>222</v>
      </c>
      <c r="F29" s="135" t="s">
        <v>223</v>
      </c>
      <c r="G29" s="136" t="s">
        <v>199</v>
      </c>
      <c r="H29" s="132"/>
      <c r="I29" s="13"/>
      <c r="J29" s="210"/>
      <c r="K29" s="62">
        <f>IF(L29=D29,1.5,IF(L29=E29,1,IF(L29=F29,0.5,IF(L29=G29,0,IF(L29=H29,0,0)))))</f>
        <v>0</v>
      </c>
      <c r="L29" s="60"/>
      <c r="M29" s="56"/>
      <c r="N29" s="56"/>
      <c r="O29" s="195"/>
      <c r="P29" s="56"/>
    </row>
    <row r="30" spans="1:16" s="16" customFormat="1" ht="41.25" thickBot="1">
      <c r="A30" s="56"/>
      <c r="B30" s="205"/>
      <c r="C30" s="208"/>
      <c r="D30" s="78" t="s">
        <v>198</v>
      </c>
      <c r="E30" s="78" t="s">
        <v>196</v>
      </c>
      <c r="F30" s="133"/>
      <c r="G30" s="107"/>
      <c r="I30" s="35"/>
      <c r="J30" s="200"/>
      <c r="K30" s="62">
        <f>IF($L30=$D30,0.5,0)</f>
        <v>0</v>
      </c>
      <c r="L30" s="76"/>
      <c r="M30" s="56"/>
      <c r="N30" s="56"/>
      <c r="O30" s="196"/>
      <c r="P30" s="56"/>
    </row>
    <row r="31" spans="1:16" ht="34.5" customHeight="1" thickBot="1">
      <c r="A31" s="37"/>
      <c r="B31" s="50" t="s">
        <v>212</v>
      </c>
      <c r="C31" s="49" t="s">
        <v>178</v>
      </c>
      <c r="D31" s="9" t="s">
        <v>179</v>
      </c>
      <c r="E31" s="9" t="s">
        <v>180</v>
      </c>
      <c r="F31" s="21"/>
      <c r="G31" s="21"/>
      <c r="H31" s="21"/>
      <c r="L31" s="36"/>
      <c r="M31" s="37"/>
      <c r="N31" s="37"/>
      <c r="O31" s="72">
        <f>IF(L31=D31,0.5,)</f>
        <v>0</v>
      </c>
      <c r="P31" s="37"/>
    </row>
    <row r="32" spans="1:16" ht="44.25" customHeight="1" thickBot="1">
      <c r="A32" s="37"/>
      <c r="B32" s="45" t="s">
        <v>213</v>
      </c>
      <c r="C32" s="49" t="s">
        <v>177</v>
      </c>
      <c r="D32" s="82" t="s">
        <v>208</v>
      </c>
      <c r="E32" s="82" t="s">
        <v>214</v>
      </c>
      <c r="F32" s="83" t="s">
        <v>196</v>
      </c>
      <c r="H32" s="103"/>
      <c r="I32" s="16"/>
      <c r="J32" s="16"/>
      <c r="L32" s="36"/>
      <c r="M32" s="37"/>
      <c r="N32" s="37"/>
      <c r="O32" s="72">
        <f>IF(L32=D32,1,IF(L32=E32,0.5,))</f>
        <v>0</v>
      </c>
      <c r="P32" s="37"/>
    </row>
    <row r="33" spans="1:16" ht="37.5" customHeight="1" thickBot="1">
      <c r="A33" s="37"/>
      <c r="B33" s="45" t="s">
        <v>215</v>
      </c>
      <c r="C33" s="49" t="s">
        <v>178</v>
      </c>
      <c r="D33" s="82" t="s">
        <v>200</v>
      </c>
      <c r="E33" s="83" t="s">
        <v>196</v>
      </c>
      <c r="F33" s="34"/>
      <c r="H33" s="103"/>
      <c r="I33" s="16"/>
      <c r="J33" s="16"/>
      <c r="L33" s="36"/>
      <c r="M33" s="37"/>
      <c r="N33" s="37"/>
      <c r="O33" s="106">
        <f>IF($L33=$D33,0.5,)</f>
        <v>0</v>
      </c>
      <c r="P33" s="37"/>
    </row>
    <row r="34" spans="1:16" s="16" customFormat="1" ht="38.25" customHeight="1" thickBot="1">
      <c r="A34" s="56"/>
      <c r="B34" s="213" t="s">
        <v>201</v>
      </c>
      <c r="C34" s="206" t="s">
        <v>184</v>
      </c>
      <c r="D34" s="82" t="s">
        <v>202</v>
      </c>
      <c r="E34" s="93" t="s">
        <v>196</v>
      </c>
      <c r="F34" s="34"/>
      <c r="I34" s="35"/>
      <c r="J34" s="217" t="s">
        <v>188</v>
      </c>
      <c r="K34" s="74">
        <f>IF($D34=$L34,2,0)</f>
        <v>0</v>
      </c>
      <c r="L34" s="75"/>
      <c r="M34" s="56"/>
      <c r="N34" s="56"/>
      <c r="O34" s="194">
        <f>MAX(K34:K36)</f>
        <v>0</v>
      </c>
      <c r="P34" s="56"/>
    </row>
    <row r="35" spans="1:16" s="16" customFormat="1" ht="38.25" customHeight="1" thickBot="1">
      <c r="A35" s="56"/>
      <c r="B35" s="214"/>
      <c r="C35" s="207"/>
      <c r="D35" s="141" t="s">
        <v>203</v>
      </c>
      <c r="E35" s="77" t="s">
        <v>196</v>
      </c>
      <c r="F35" s="132"/>
      <c r="H35" s="87"/>
      <c r="I35" s="87"/>
      <c r="J35" s="218"/>
      <c r="K35" s="74">
        <f>IF(L35=D35,1,IF(L35=E35,0,))</f>
        <v>0</v>
      </c>
      <c r="L35" s="60"/>
      <c r="M35" s="56"/>
      <c r="N35" s="56"/>
      <c r="O35" s="195"/>
      <c r="P35" s="56"/>
    </row>
    <row r="36" spans="1:16" s="16" customFormat="1" ht="38.25" customHeight="1" thickBot="1">
      <c r="A36" s="56"/>
      <c r="B36" s="215"/>
      <c r="C36" s="216"/>
      <c r="D36" s="83" t="s">
        <v>204</v>
      </c>
      <c r="E36" s="83" t="s">
        <v>199</v>
      </c>
      <c r="F36" s="21"/>
      <c r="J36" s="219"/>
      <c r="K36" s="74">
        <f>IF($D36=$L36,0.5,0)</f>
        <v>0</v>
      </c>
      <c r="L36" s="79"/>
      <c r="M36" s="56"/>
      <c r="N36" s="56"/>
      <c r="O36" s="196"/>
      <c r="P36" s="56"/>
    </row>
    <row r="37" spans="1:16" ht="36.75" customHeight="1" thickTop="1" thickBot="1">
      <c r="A37" s="37"/>
      <c r="B37" s="211" t="s">
        <v>205</v>
      </c>
      <c r="C37" s="212"/>
      <c r="D37" s="14"/>
      <c r="E37" s="14"/>
      <c r="F37" s="14"/>
      <c r="G37" s="14"/>
      <c r="H37" s="14"/>
      <c r="I37" s="14"/>
      <c r="J37" s="14"/>
      <c r="K37" s="14"/>
      <c r="L37" s="70"/>
      <c r="M37" s="39"/>
      <c r="N37" s="39" t="s">
        <v>181</v>
      </c>
      <c r="O37" s="73">
        <f>SUM(O28:O36)</f>
        <v>0</v>
      </c>
      <c r="P37" s="37"/>
    </row>
    <row r="38" spans="1:16" ht="43.5" customHeight="1" thickTop="1" thickBot="1">
      <c r="A38" s="37"/>
      <c r="B38" s="201" t="s">
        <v>206</v>
      </c>
      <c r="C38" s="202"/>
      <c r="D38" s="8"/>
      <c r="E38" s="8"/>
      <c r="F38" s="13"/>
      <c r="G38" s="18"/>
      <c r="H38" s="18"/>
      <c r="I38" s="13"/>
      <c r="J38" s="13"/>
      <c r="K38" s="13"/>
      <c r="L38" s="39"/>
      <c r="M38" s="39"/>
      <c r="N38" s="39" t="s">
        <v>207</v>
      </c>
      <c r="O38" s="73">
        <f>O18+O24+O37</f>
        <v>0</v>
      </c>
      <c r="P38" s="37"/>
    </row>
    <row r="39" spans="1:16" ht="18.75" customHeight="1" thickTop="1"/>
  </sheetData>
  <sheetProtection algorithmName="SHA-512" hashValue="GGP8R+y7VezUjEooOew6MH7pZ6rZcw6IqsOXyeEqg9hRi650VxexbG5YdJUBHJyOTJxjoGHwqC/frQRTmRDS/Q==" saltValue="husVHvdpmr0EGETX1z5pJQ==" spinCount="100000" sheet="1" objects="1" scenarios="1"/>
  <mergeCells count="21">
    <mergeCell ref="O34:O36"/>
    <mergeCell ref="C22:C23"/>
    <mergeCell ref="J22:J23"/>
    <mergeCell ref="D27:F27"/>
    <mergeCell ref="B38:C38"/>
    <mergeCell ref="B28:B30"/>
    <mergeCell ref="C28:C30"/>
    <mergeCell ref="J28:J30"/>
    <mergeCell ref="B37:C37"/>
    <mergeCell ref="B34:B36"/>
    <mergeCell ref="C34:C36"/>
    <mergeCell ref="J34:J36"/>
    <mergeCell ref="O28:O30"/>
    <mergeCell ref="O22:O23"/>
    <mergeCell ref="D20:E20"/>
    <mergeCell ref="D13:G13"/>
    <mergeCell ref="L4:O5"/>
    <mergeCell ref="L6:O6"/>
    <mergeCell ref="L7:O7"/>
    <mergeCell ref="L8:O8"/>
    <mergeCell ref="L9:O11"/>
  </mergeCells>
  <phoneticPr fontId="2"/>
  <dataValidations disablePrompts="1" count="16">
    <dataValidation type="list" allowBlank="1" showInputMessage="1" showErrorMessage="1" sqref="L30" xr:uid="{00000000-0002-0000-0500-000000000000}">
      <formula1>$D$30:$E$30</formula1>
    </dataValidation>
    <dataValidation type="list" allowBlank="1" showInputMessage="1" showErrorMessage="1" sqref="L28" xr:uid="{00000000-0002-0000-0500-000001000000}">
      <formula1>$D$28:$E$28</formula1>
    </dataValidation>
    <dataValidation type="list" allowBlank="1" showInputMessage="1" showErrorMessage="1" sqref="L33" xr:uid="{00000000-0002-0000-0500-000002000000}">
      <formula1>$D$33:$E$33</formula1>
    </dataValidation>
    <dataValidation type="list" allowBlank="1" showInputMessage="1" showErrorMessage="1" sqref="L32" xr:uid="{00000000-0002-0000-0500-000003000000}">
      <formula1>$D$32:$F$32</formula1>
    </dataValidation>
    <dataValidation type="list" allowBlank="1" showInputMessage="1" showErrorMessage="1" sqref="L17" xr:uid="{00000000-0002-0000-0500-000004000000}">
      <formula1>$D$17:$E$17</formula1>
    </dataValidation>
    <dataValidation type="list" allowBlank="1" showInputMessage="1" showErrorMessage="1" sqref="L31" xr:uid="{00000000-0002-0000-0500-000005000000}">
      <formula1>$D$31:$E$31</formula1>
    </dataValidation>
    <dataValidation type="list" allowBlank="1" showInputMessage="1" showErrorMessage="1" sqref="L21" xr:uid="{00000000-0002-0000-0500-000006000000}">
      <formula1>$D$21:$E$21</formula1>
    </dataValidation>
    <dataValidation type="list" allowBlank="1" showInputMessage="1" showErrorMessage="1" sqref="L14" xr:uid="{00000000-0002-0000-0500-000007000000}">
      <formula1>$D$14:$G$14</formula1>
    </dataValidation>
    <dataValidation type="list" allowBlank="1" showInputMessage="1" showErrorMessage="1" sqref="L15" xr:uid="{00000000-0002-0000-0500-000008000000}">
      <formula1>$D$15:$I$15</formula1>
    </dataValidation>
    <dataValidation type="list" allowBlank="1" showInputMessage="1" showErrorMessage="1" sqref="L22" xr:uid="{00000000-0002-0000-0500-000009000000}">
      <formula1>$D$22:$I$22</formula1>
    </dataValidation>
    <dataValidation type="list" allowBlank="1" showInputMessage="1" showErrorMessage="1" sqref="L23" xr:uid="{00000000-0002-0000-0500-00000A000000}">
      <formula1>$D$23:$G$23</formula1>
    </dataValidation>
    <dataValidation type="list" allowBlank="1" showInputMessage="1" showErrorMessage="1" sqref="L29" xr:uid="{00000000-0002-0000-0500-00000B000000}">
      <formula1>$D$29:$G$29</formula1>
    </dataValidation>
    <dataValidation type="list" allowBlank="1" showInputMessage="1" showErrorMessage="1" sqref="L16" xr:uid="{00000000-0002-0000-0500-00000C000000}">
      <formula1>$D$16:$I$16</formula1>
    </dataValidation>
    <dataValidation type="list" allowBlank="1" showInputMessage="1" showErrorMessage="1" sqref="L36" xr:uid="{2F3291FF-0C6F-4AAE-A2F0-C9131DF3BE10}">
      <formula1>$D$36:$E$36</formula1>
    </dataValidation>
    <dataValidation type="list" allowBlank="1" showInputMessage="1" showErrorMessage="1" sqref="L35" xr:uid="{B12F1B06-EEDD-48CE-BB15-094766D540F0}">
      <formula1>$D$35:$F$35</formula1>
    </dataValidation>
    <dataValidation type="list" allowBlank="1" showInputMessage="1" showErrorMessage="1" sqref="L34" xr:uid="{166C6E75-65D2-4391-9A55-D2403294CE7A}">
      <formula1>$D$34:$E$34</formula1>
    </dataValidation>
  </dataValidations>
  <printOptions horizontalCentered="1" verticalCentered="1"/>
  <pageMargins left="0.55118110236220474" right="0.19685039370078741" top="0.59055118110236227" bottom="0.27559055118110237" header="0.51181102362204722" footer="0.19685039370078741"/>
  <pageSetup paperSize="8" scale="67" orientation="landscape" r:id="rId1"/>
  <headerFooter alignWithMargins="0"/>
  <ignoredErrors>
    <ignoredError sqref="L6:L8"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40f68cd-cee0-4f09-8ff7-5a6e080f2562" xsi:nil="true"/>
    <lcf76f155ced4ddcb4097134ff3c332f xmlns="1602cdac-da7d-4aa1-9e7d-798b1cba797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AB3C134EBCF094EBB2C72E72F606AB0" ma:contentTypeVersion="11" ma:contentTypeDescription="新しいドキュメントを作成します。" ma:contentTypeScope="" ma:versionID="062d3a23ed92bb0b16e887957c0772c1">
  <xsd:schema xmlns:xsd="http://www.w3.org/2001/XMLSchema" xmlns:xs="http://www.w3.org/2001/XMLSchema" xmlns:p="http://schemas.microsoft.com/office/2006/metadata/properties" xmlns:ns2="1602cdac-da7d-4aa1-9e7d-798b1cba797f" xmlns:ns3="540f68cd-cee0-4f09-8ff7-5a6e080f2562" targetNamespace="http://schemas.microsoft.com/office/2006/metadata/properties" ma:root="true" ma:fieldsID="1f0ec75bf8d910ab6372252884ecd59a" ns2:_="" ns3:_="">
    <xsd:import namespace="1602cdac-da7d-4aa1-9e7d-798b1cba797f"/>
    <xsd:import namespace="540f68cd-cee0-4f09-8ff7-5a6e080f25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02cdac-da7d-4aa1-9e7d-798b1cba79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3e2991b3-cf44-49d2-91ea-8a05d188bfd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40f68cd-cee0-4f09-8ff7-5a6e080f256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867ed079-24d8-4e37-8aad-069fd2aa3261}" ma:internalName="TaxCatchAll" ma:showField="CatchAllData" ma:web="540f68cd-cee0-4f09-8ff7-5a6e080f25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D934F5-944F-44DB-B7BA-40774F98A625}">
  <ds:schemaRefs>
    <ds:schemaRef ds:uri="http://schemas.microsoft.com/sharepoint/v3/contenttype/forms"/>
  </ds:schemaRefs>
</ds:datastoreItem>
</file>

<file path=customXml/itemProps2.xml><?xml version="1.0" encoding="utf-8"?>
<ds:datastoreItem xmlns:ds="http://schemas.openxmlformats.org/officeDocument/2006/customXml" ds:itemID="{AAD7C7DC-B218-435F-A96E-015A3BA4AEEE}">
  <ds:schemaRefs>
    <ds:schemaRef ds:uri="http://schemas.microsoft.com/office/2006/metadata/properties"/>
    <ds:schemaRef ds:uri="http://schemas.microsoft.com/office/infopath/2007/PartnerControls"/>
    <ds:schemaRef ds:uri="540f68cd-cee0-4f09-8ff7-5a6e080f2562"/>
    <ds:schemaRef ds:uri="1602cdac-da7d-4aa1-9e7d-798b1cba797f"/>
  </ds:schemaRefs>
</ds:datastoreItem>
</file>

<file path=customXml/itemProps3.xml><?xml version="1.0" encoding="utf-8"?>
<ds:datastoreItem xmlns:ds="http://schemas.openxmlformats.org/officeDocument/2006/customXml" ds:itemID="{3AE280A9-82E9-4544-B076-875B2B8675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02cdac-da7d-4aa1-9e7d-798b1cba797f"/>
    <ds:schemaRef ds:uri="540f68cd-cee0-4f09-8ff7-5a6e080f25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表紙</vt:lpstr>
      <vt:lpstr>加算点算出チェックリスト</vt:lpstr>
      <vt:lpstr>加算点申告表 【管製作接合型】</vt:lpstr>
      <vt:lpstr>加算点算出チェックリスト!Print_Area</vt:lpstr>
      <vt:lpstr>'加算点申告表 【管製作接合型】'!Print_Area</vt:lpstr>
      <vt:lpstr>表紙!Print_Area</vt:lpstr>
      <vt:lpstr>加算点算出チェックリスト!Print_Titles</vt:lpstr>
    </vt:vector>
  </TitlesOfParts>
  <Manager/>
  <Company>愛知県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企業庁</dc:creator>
  <cp:keywords/>
  <dc:description/>
  <cp:lastModifiedBy>鷲見　豪一</cp:lastModifiedBy>
  <cp:revision/>
  <dcterms:created xsi:type="dcterms:W3CDTF">2011-10-28T08:47:31Z</dcterms:created>
  <dcterms:modified xsi:type="dcterms:W3CDTF">2026-09-16T01:54:33Z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0x0101002AB3C134EBCF094EBB2C72E72F606AB0</vt:lpwstr>
  </property>
  <property fmtid="{D5CDD505-2E9C-101B-9397-08002B2CF9AE}" pid="3" name="MediaServiceImageTags">
    <vt:lpwstr/>
  </property>
</Properties>
</file>