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1E74097A-922D-4B84-8B7F-E801D1730121}" xr6:coauthVersionLast="47" xr6:coauthVersionMax="47" xr10:uidLastSave="{00000000-0000-0000-0000-000000000000}"/>
  <bookViews>
    <workbookView xWindow="-120" yWindow="-120" windowWidth="29040" windowHeight="15720" tabRatio="898" activeTab="1" xr2:uid="{00000000-000D-0000-FFFF-FFFF00000000}"/>
  </bookViews>
  <sheets>
    <sheet name="評価項目(標準)" sheetId="57" r:id="rId1"/>
    <sheet name="届出書" sheetId="116" r:id="rId2"/>
    <sheet name="様式１" sheetId="66" r:id="rId3"/>
    <sheet name="様式２" sheetId="91" r:id="rId4"/>
    <sheet name="様式３" sheetId="92" r:id="rId5"/>
    <sheet name="様式４（対策なし）" sheetId="104" r:id="rId6"/>
    <sheet name="様式５（対策なし）" sheetId="105" r:id="rId7"/>
  </sheets>
  <definedNames>
    <definedName name="_xlnm.Print_Area" localSheetId="1">届出書!$A$1:$AA$41</definedName>
    <definedName name="_xlnm.Print_Area" localSheetId="0">'評価項目(標準)'!$B$1:$M$47</definedName>
    <definedName name="_xlnm.Print_Area" localSheetId="2">様式１!$B$1:$L$39</definedName>
    <definedName name="_xlnm.Print_Area" localSheetId="3">様式２!$A$1:$BR$32</definedName>
    <definedName name="_xlnm.Print_Area" localSheetId="4">様式３!$A$1:$AH$30</definedName>
    <definedName name="_xlnm.Print_Area" localSheetId="5">'様式４（対策なし）'!$A$1:$CF$49</definedName>
    <definedName name="_xlnm.Print_Area" localSheetId="6">'様式５（対策なし）'!$A$1:$AP$50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4" i="57" l="1"/>
  <c r="K27" i="57"/>
  <c r="K5" i="57"/>
  <c r="J18" i="66" l="1"/>
  <c r="H6" i="66" l="1"/>
  <c r="H30" i="66" l="1"/>
  <c r="J31" i="66" l="1"/>
  <c r="E10" i="66" l="1"/>
  <c r="J10" i="66" l="1"/>
  <c r="G11" i="66"/>
  <c r="H15" i="66"/>
  <c r="H14" i="66"/>
  <c r="H13" i="66"/>
  <c r="H12" i="66"/>
  <c r="H11" i="66"/>
  <c r="H31" i="66" l="1"/>
  <c r="E31" i="66"/>
  <c r="B31" i="66"/>
  <c r="U11" i="92" l="1"/>
  <c r="U10" i="92"/>
  <c r="U9" i="92"/>
  <c r="U8" i="92"/>
  <c r="F10" i="66" l="1"/>
  <c r="F8" i="66"/>
  <c r="G12" i="66"/>
  <c r="G13" i="66"/>
  <c r="G14" i="66"/>
  <c r="Y8" i="92"/>
  <c r="K30" i="57"/>
  <c r="F18" i="66"/>
  <c r="J45" i="57"/>
  <c r="E30" i="66"/>
  <c r="B5" i="66"/>
  <c r="C5" i="66"/>
  <c r="D5" i="66"/>
  <c r="E5" i="66"/>
  <c r="F5" i="66"/>
  <c r="G5" i="66"/>
  <c r="H5" i="66"/>
  <c r="J5" i="66"/>
  <c r="G6" i="66"/>
  <c r="G7" i="66"/>
  <c r="H7" i="66"/>
  <c r="E8" i="66"/>
  <c r="G8" i="66"/>
  <c r="H8" i="66"/>
  <c r="G9" i="66"/>
  <c r="H9" i="66"/>
  <c r="J8" i="66"/>
  <c r="C10" i="66"/>
  <c r="D10" i="66"/>
  <c r="G15" i="66"/>
  <c r="C16" i="66"/>
  <c r="D16" i="66"/>
  <c r="E16" i="66"/>
  <c r="F16" i="66"/>
  <c r="G16" i="66"/>
  <c r="H16" i="66"/>
  <c r="J16" i="66"/>
  <c r="G17" i="66"/>
  <c r="H17" i="66"/>
  <c r="D18" i="66"/>
  <c r="E18" i="66"/>
  <c r="G18" i="66"/>
  <c r="H18" i="66"/>
  <c r="G19" i="66"/>
  <c r="H19" i="66"/>
  <c r="G20" i="66"/>
  <c r="G21" i="66"/>
  <c r="G22" i="66"/>
  <c r="H22" i="66"/>
  <c r="D23" i="66"/>
  <c r="E23" i="66"/>
  <c r="F23" i="66"/>
  <c r="G23" i="66"/>
  <c r="H23" i="66"/>
  <c r="J23" i="66"/>
  <c r="G24" i="66"/>
  <c r="H24" i="66"/>
  <c r="D25" i="66"/>
  <c r="E25" i="66"/>
  <c r="F25" i="66"/>
  <c r="H25" i="66"/>
  <c r="J25" i="66"/>
  <c r="H26" i="66"/>
  <c r="D27" i="66"/>
  <c r="E27" i="66"/>
  <c r="F27" i="66"/>
  <c r="G27" i="66"/>
  <c r="H27" i="66"/>
  <c r="J27" i="66"/>
  <c r="G28" i="66"/>
  <c r="H28" i="66"/>
  <c r="G29" i="66"/>
  <c r="H29" i="66"/>
  <c r="B30" i="66"/>
  <c r="J30" i="66"/>
  <c r="J32" i="66" l="1"/>
</calcChain>
</file>

<file path=xl/sharedStrings.xml><?xml version="1.0" encoding="utf-8"?>
<sst xmlns="http://schemas.openxmlformats.org/spreadsheetml/2006/main" count="311" uniqueCount="244">
  <si>
    <t>簡易型Ｃ</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</si>
  <si>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</si>
  <si>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</si>
  <si>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</si>
  <si>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</si>
  <si>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</si>
  <si>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</si>
  <si>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</si>
  <si>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</si>
  <si>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</si>
  <si>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</si>
  <si>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</si>
  <si>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</si>
  <si>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t>
    <rPh sb="0" eb="1">
      <t>チイキ</t>
    </rPh>
    <rPh sb="1" eb="3">
      <t>セイツウ</t>
    </rPh>
    <rPh sb="3" eb="4">
      <t>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</si>
  <si>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</si>
  <si>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</si>
  <si>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三重県内に本店及び建設業法上の主たる営業所あり</t>
    <phoneticPr fontId="2"/>
  </si>
  <si>
    <t>様式１
様式２</t>
    <rPh sb="4" eb="6">
      <t>ヨウシキ</t>
    </rPh>
    <phoneticPr fontId="2"/>
  </si>
  <si>
    <t>上記以外</t>
    <phoneticPr fontId="2"/>
  </si>
  <si>
    <t>県内における工事実績</t>
    <rPh sb="0" eb="2">
      <t>ケンナイ</t>
    </rPh>
    <rPh sb="6" eb="8">
      <t>コウジ</t>
    </rPh>
    <rPh sb="8" eb="10">
      <t>ジッセキ</t>
    </rPh>
    <phoneticPr fontId="2"/>
  </si>
  <si>
    <t>鋼橋上部工事の実績あり</t>
    <phoneticPr fontId="2"/>
  </si>
  <si>
    <t>工事実績なし</t>
    <rPh sb="0" eb="2">
      <t>コウジ</t>
    </rPh>
    <rPh sb="2" eb="4">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</si>
  <si>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</si>
  <si>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</si>
  <si>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</si>
  <si>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</si>
  <si>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</si>
  <si>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</si>
  <si>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</si>
  <si>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</si>
  <si>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平均工事成績（５箇年）</t>
    <rPh sb="0" eb="2">
      <t>ヘイキン</t>
    </rPh>
    <rPh sb="2" eb="4">
      <t>コウジ</t>
    </rPh>
    <rPh sb="4" eb="6">
      <t>セイセキ</t>
    </rPh>
    <rPh sb="8" eb="10">
      <t>カネン</t>
    </rPh>
    <phoneticPr fontId="2"/>
  </si>
  <si>
    <t xml:space="preserve">９０点以上　の場合 </t>
    <rPh sb="2" eb="3">
      <t>テン</t>
    </rPh>
    <rPh sb="3" eb="5">
      <t>イジョウ</t>
    </rPh>
    <phoneticPr fontId="2"/>
  </si>
  <si>
    <t>～</t>
    <phoneticPr fontId="2"/>
  </si>
  <si>
    <t>７５点未満　の場合</t>
    <rPh sb="2" eb="3">
      <t>テン</t>
    </rPh>
    <rPh sb="3" eb="5">
      <t>ミマン</t>
    </rPh>
    <rPh sb="7" eb="9">
      <t>バアイ</t>
    </rPh>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</si>
  <si>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</si>
  <si>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</si>
  <si>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</si>
  <si>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</si>
  <si>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</si>
  <si>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</si>
  <si>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</si>
  <si>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無</t>
    <rPh sb="0" eb="1">
      <t>ム</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</si>
  <si>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</si>
  <si>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</si>
  <si>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</si>
  <si>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</si>
  <si>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</si>
  <si>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</si>
  <si>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特記課題１</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</si>
  <si>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</si>
  <si>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</si>
  <si>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</si>
  <si>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</si>
  <si>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</si>
  <si>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</si>
  <si>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</si>
  <si>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特記課題２</t>
    <rPh sb="0" eb="2">
      <t>トッキ</t>
    </rPh>
    <rPh sb="1" eb="2">
      <t>トッキ</t>
    </rPh>
    <phoneticPr fontId="2"/>
  </si>
  <si>
    <t>各項目あたりの評価基準・加算点</t>
    <rPh sb="0" eb="1">
      <t>カク</t>
    </rPh>
    <rPh sb="1" eb="3">
      <t>コウモク</t>
    </rPh>
    <rPh sb="7" eb="9">
      <t>ヒョウカ</t>
    </rPh>
    <rPh sb="9" eb="11">
      <t>キジュン</t>
    </rPh>
    <rPh sb="12" eb="14">
      <t>カサン</t>
    </rPh>
    <rPh sb="14" eb="15">
      <t>テン</t>
    </rPh>
    <phoneticPr fontId="2"/>
  </si>
  <si>
    <t>各項目</t>
    <rPh sb="0" eb="1">
      <t>カク</t>
    </rPh>
    <rPh sb="1" eb="3">
      <t>コウモク</t>
    </rPh>
    <phoneticPr fontId="2"/>
  </si>
  <si>
    <t>技術提案
(対策なし型)</t>
    <rPh sb="0" eb="2">
      <t>ギジュツ</t>
    </rPh>
    <rPh sb="2" eb="4">
      <t>テイアン</t>
    </rPh>
    <rPh sb="6" eb="8">
      <t>タイサク</t>
    </rPh>
    <rPh sb="10" eb="11">
      <t>ガタ</t>
    </rPh>
    <phoneticPr fontId="2"/>
  </si>
  <si>
    <t>様式４</t>
    <phoneticPr fontId="2"/>
  </si>
  <si>
    <t>様式５</t>
    <phoneticPr fontId="2"/>
  </si>
  <si>
    <t>総合評価方式の不履行による加算点の減点</t>
    <rPh sb="0" eb="2">
      <t>ソウゴウ</t>
    </rPh>
    <rPh sb="13" eb="15">
      <t>カサン</t>
    </rPh>
    <rPh sb="15" eb="16">
      <t>テン</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</si>
  <si>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</si>
  <si>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</si>
  <si>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</si>
  <si>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</si>
  <si>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</si>
  <si>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</si>
  <si>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</si>
  <si>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</si>
  <si>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</si>
  <si>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</si>
  <si>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</si>
  <si>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</si>
  <si>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</si>
  <si>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</si>
  <si>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</si>
  <si>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</si>
  <si>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</si>
  <si>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</si>
  <si>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</si>
  <si>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</si>
  <si>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</si>
  <si>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</si>
  <si>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</si>
  <si>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</si>
  <si>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</si>
  <si>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</si>
  <si>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</si>
  <si>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</si>
  <si>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</si>
  <si>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</si>
  <si>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</si>
  <si>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</si>
  <si>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</si>
  <si>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【平均工事成績】</t>
    <rPh sb="1" eb="3">
      <t>ヘイキン</t>
    </rPh>
    <rPh sb="3" eb="5">
      <t>コウジ</t>
    </rPh>
    <rPh sb="5" eb="7">
      <t>セイセキ</t>
    </rPh>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</si>
  <si>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</si>
  <si>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</si>
  <si>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</si>
  <si>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</si>
  <si>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</si>
  <si>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</si>
  <si>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</si>
  <si>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</si>
  <si>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</si>
  <si>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</si>
  <si>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</si>
  <si>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</si>
  <si>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</si>
  <si>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</si>
  <si>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</si>
  <si>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営業所
自社工場所在地</t>
    <rPh sb="0" eb="3">
      <t>エイギョウショ</t>
    </rPh>
    <rPh sb="4" eb="6">
      <t>ジシャ</t>
    </rPh>
    <rPh sb="6" eb="8">
      <t>コウジョウ</t>
    </rPh>
    <rPh sb="8" eb="11">
      <t>ショザイチ</t>
    </rPh>
    <phoneticPr fontId="2"/>
  </si>
  <si>
    <t>コリンズ登録番号</t>
    <phoneticPr fontId="2"/>
  </si>
  <si>
    <t>工事名称</t>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</si>
  <si>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</si>
  <si>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</si>
  <si>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</si>
  <si>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</si>
  <si>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</si>
  <si>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</si>
  <si>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</si>
  <si>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</si>
  <si>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</si>
  <si>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</si>
  <si>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</si>
  <si>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</si>
  <si>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</si>
  <si>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</si>
  <si>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</si>
  <si>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</si>
  <si>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注3：</t>
    <phoneticPr fontId="2"/>
  </si>
  <si>
    <t>三重県内に建設業法上の営業所又は自社工場を有する県外業者は、所在地を入力してください。</t>
    <rPh sb="0" eb="2">
      <t>ミエ</t>
    </rPh>
    <rPh sb="5" eb="10">
      <t>ケンセツギョウホウジョウ</t>
    </rPh>
    <rPh sb="14" eb="15">
      <t>マタ</t>
    </rPh>
    <rPh sb="16" eb="18">
      <t>ジシャ</t>
    </rPh>
    <rPh sb="18" eb="20">
      <t>コウジョウ</t>
    </rPh>
    <rPh sb="30" eb="33">
      <t>ショザイチ</t>
    </rPh>
    <rPh sb="34" eb="36">
      <t>ニュウリョク</t>
    </rPh>
    <phoneticPr fontId="2"/>
  </si>
  <si>
    <t>【社会貢献度の注意事項】</t>
    <rPh sb="0" eb="1">
      <t>チイキ</t>
    </rPh>
    <rPh sb="1" eb="4">
      <t>コウケンド</t>
    </rPh>
    <phoneticPr fontId="2"/>
  </si>
  <si>
    <t>各項目で実績（認証取得）の有無をプルダウンで選択してください。</t>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</si>
  <si>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</si>
  <si>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</si>
  <si>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</si>
  <si>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</si>
  <si>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</si>
  <si>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</si>
  <si>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</si>
  <si>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</si>
  <si>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</si>
  <si>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</si>
  <si>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</si>
  <si>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</si>
  <si>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</si>
  <si>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</si>
  <si>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</si>
  <si>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</si>
  <si>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</si>
  <si>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</si>
  <si>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</si>
  <si>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</si>
  <si>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</si>
  <si>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氏名欄には、現地架設の配置予定技術者を入力してください。</t>
    <rPh sb="0" eb="2">
      <t>シメイ</t>
    </rPh>
    <rPh sb="2" eb="3">
      <t>ラン</t>
    </rPh>
    <rPh sb="6" eb="8">
      <t>ゲンチ</t>
    </rPh>
    <rPh sb="8" eb="10">
      <t>カセツ</t>
    </rPh>
    <rPh sb="11" eb="13">
      <t>ハイチ</t>
    </rPh>
    <rPh sb="13" eb="15">
      <t>ヨテイ</t>
    </rPh>
    <rPh sb="15" eb="18">
      <t>ギジュツシャ</t>
    </rPh>
    <rPh sb="19" eb="21">
      <t>ニュウリョク</t>
    </rPh>
    <phoneticPr fontId="2"/>
  </si>
  <si>
    <t>注3：</t>
    <rPh sb="0" eb="1">
      <t>チュウ</t>
    </rPh>
    <phoneticPr fontId="2"/>
  </si>
  <si>
    <t>配置予定技術者に関する項目のうち、チェック欄が設けてあるところは、該当する「□」をプルダウンで「■」に変更してください。</t>
    <phoneticPr fontId="2"/>
  </si>
  <si>
    <t>注4：</t>
    <rPh sb="0" eb="1">
      <t>チュウ</t>
    </rPh>
    <phoneticPr fontId="2"/>
  </si>
  <si>
    <t>配置予定技術者の従事期間は、現地架設期間とし、工場製作期間を含めない期間を入力してください。</t>
    <phoneticPr fontId="2"/>
  </si>
  <si>
    <t xml:space="preserve">注5：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</si>
  <si>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</si>
  <si>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</si>
  <si>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</si>
  <si>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</si>
  <si>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</si>
  <si>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</si>
  <si>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</si>
  <si>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</si>
  <si>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</si>
  <si>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</si>
  <si>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</si>
  <si>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</si>
  <si>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</si>
  <si>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</si>
  <si>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</si>
  <si>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</si>
  <si>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</si>
  <si>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</si>
  <si>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</si>
  <si>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</si>
  <si>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</si>
  <si>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（様式４）　技術提案に関する技術資料</t>
    <phoneticPr fontId="2"/>
  </si>
  <si>
    <t>（様式５）　技術提案に関する技術資料</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</si>
  <si>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</si>
  <si>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</si>
  <si>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</si>
  <si>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</si>
  <si>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</si>
  <si>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</si>
  <si>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</si>
  <si>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</si>
  <si>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</si>
  <si>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</si>
  <si>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</si>
  <si>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</si>
  <si>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</si>
  <si>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</si>
  <si>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r>
      <t>総合評価方式評価項目一覧　　【鋼橋上部工事】　</t>
    </r>
    <r>
      <rPr>
        <b/>
        <sz val="20"/>
        <color indexed="8"/>
        <rFont val="BIZ UDゴシック"/>
        <family val="3"/>
        <charset val="128"/>
      </rPr>
      <t>除算方式</t>
    </r>
    <rPh sb="0" eb="2">
      <t>ソウゴウ</t>
    </rPh>
    <rPh sb="2" eb="4">
      <t>ヒョウカ</t>
    </rPh>
    <rPh sb="4" eb="6">
      <t>ホウシキ</t>
    </rPh>
    <rPh sb="6" eb="8">
      <t>ヒョウカ</t>
    </rPh>
    <rPh sb="8" eb="10">
      <t>コウモク</t>
    </rPh>
    <rPh sb="10" eb="12">
      <t>イチラン</t>
    </rPh>
    <rPh sb="23" eb="25">
      <t>ジョサン</t>
    </rPh>
    <rPh sb="25" eb="27">
      <t>ホウシキ</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</si>
  <si>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</si>
  <si>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r>
      <rPr>
        <sz val="14"/>
        <rFont val="BIZ UDゴシック"/>
        <family val="3"/>
        <charset val="128"/>
      </rPr>
      <t>60</t>
    </r>
    <r>
      <rPr>
        <sz val="11"/>
        <rFont val="BIZ UDゴシック"/>
        <family val="3"/>
        <charset val="128"/>
      </rPr>
      <t xml:space="preserve">
</t>
    </r>
    <r>
      <rPr>
        <sz val="10"/>
        <rFont val="BIZ UDゴシック"/>
        <family val="3"/>
        <charset val="128"/>
      </rPr>
      <t>(最大20点/項目×３項目)</t>
    </r>
    <rPh sb="4" eb="6">
      <t>サイダイ</t>
    </rPh>
    <rPh sb="8" eb="9">
      <t>テン</t>
    </rPh>
    <rPh sb="10" eb="12">
      <t>コウモク</t>
    </rPh>
    <rPh sb="14" eb="16">
      <t>コウモク</t>
    </rPh>
    <phoneticPr fontId="2"/>
  </si>
  <si>
    <t>配置予定技術者
のCPD
(継続学習制度)
取組実績</t>
    <phoneticPr fontId="2"/>
  </si>
  <si>
    <t>労働安全
衛生管理</t>
    <rPh sb="0" eb="2">
      <t>ロウドウ</t>
    </rPh>
    <rPh sb="2" eb="4">
      <t>アンゼン</t>
    </rPh>
    <phoneticPr fontId="2"/>
  </si>
  <si>
    <t>品質
マネジメント</t>
    <rPh sb="0" eb="2">
      <t>ヒンシツ</t>
    </rPh>
    <phoneticPr fontId="2"/>
  </si>
  <si>
    <t>（様式１）　加算点申告書</t>
    <rPh sb="1" eb="3">
      <t>ヨウシキ</t>
    </rPh>
    <rPh sb="6" eb="8">
      <t>カサン</t>
    </rPh>
    <rPh sb="8" eb="9">
      <t>テン</t>
    </rPh>
    <rPh sb="9" eb="12">
      <t>シンコクショ</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</si>
  <si>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</si>
  <si>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 xml:space="preserve">注2：
</t>
    <phoneticPr fontId="2"/>
  </si>
  <si>
    <t>県内における
工事実績</t>
    <rPh sb="0" eb="1">
      <t>ケン</t>
    </rPh>
    <rPh sb="1" eb="2">
      <t>ナイ</t>
    </rPh>
    <phoneticPr fontId="2"/>
  </si>
  <si>
    <t>【社会貢献度】</t>
    <phoneticPr fontId="2"/>
  </si>
  <si>
    <t>７５点以上　９０点未満　の場合
（平均工事成績点－７５点）×５／１５</t>
    <rPh sb="2" eb="3">
      <t>テン</t>
    </rPh>
    <rPh sb="3" eb="5">
      <t>イジョウ</t>
    </rPh>
    <rPh sb="8" eb="9">
      <t>テン</t>
    </rPh>
    <rPh sb="9" eb="11">
      <t>ミマン</t>
    </rPh>
    <rPh sb="13" eb="15">
      <t>バアイ</t>
    </rPh>
    <rPh sb="18" eb="20">
      <t>ヘイキン</t>
    </rPh>
    <rPh sb="20" eb="22">
      <t>コウジ</t>
    </rPh>
    <phoneticPr fontId="2"/>
  </si>
  <si>
    <t>△換算前
加算点満点
×1割
×件数</t>
    <rPh sb="1" eb="3">
      <t>カンサン</t>
    </rPh>
    <rPh sb="3" eb="4">
      <t>マエ</t>
    </rPh>
    <phoneticPr fontId="2"/>
  </si>
  <si>
    <t>△換算前
加算点満点
×1割</t>
    <rPh sb="0" eb="2">
      <t>カンサン</t>
    </rPh>
    <rPh sb="2" eb="3">
      <t>マエ</t>
    </rPh>
    <phoneticPr fontId="2"/>
  </si>
  <si>
    <t>三重県内に建設業法上の営業所あり
又は
三重県内に橋梁上部工製作のための自社工場あり</t>
    <rPh sb="5" eb="10">
      <t>ケンセツギョウホウジョウ</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</si>
  <si>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</si>
  <si>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</si>
  <si>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</si>
  <si>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</si>
  <si>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</si>
  <si>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</si>
  <si>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</si>
  <si>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左欄の①～⑦のうち、該当する項目により得られる合計点数</t>
    <phoneticPr fontId="2"/>
  </si>
  <si>
    <t>評価対象として届け出る項目に「○」をプルダウンで選択してください。（最大４点）</t>
    <rPh sb="37" eb="38">
      <t>テン</t>
    </rPh>
    <phoneticPr fontId="2"/>
  </si>
  <si>
    <t>R7(2025)年度</t>
    <rPh sb="8" eb="10">
      <t>ネンド</t>
    </rPh>
    <rPh sb="9" eb="10">
      <t>ド</t>
    </rPh>
    <phoneticPr fontId="2"/>
  </si>
  <si>
    <t>「本店及び建設業法上の主たる営業所」、「建設業法上の営業所」又は「自社工場」の所在地により評価します。
・本店等の所在地を変更した場合、公告の前月から３６か月前までの期間の「１８か月以上連続した所在地」を評価の対象とします。
・「自社工場あり」とは、自社で恒常的に使用できる工場があることをいいます。</t>
    <rPh sb="1" eb="3">
      <t>ホンテン</t>
    </rPh>
    <rPh sb="20" eb="25">
      <t>ケンセツギョウホウジョウ</t>
    </rPh>
    <rPh sb="26" eb="29">
      <t>エイギョウショ</t>
    </rPh>
    <rPh sb="30" eb="31">
      <t>マタ</t>
    </rPh>
    <rPh sb="33" eb="35">
      <t>ジシャ</t>
    </rPh>
    <rPh sb="35" eb="37">
      <t>コウジョウ</t>
    </rPh>
    <rPh sb="39" eb="42">
      <t>ショザイチ</t>
    </rPh>
    <rPh sb="45" eb="47">
      <t>ヒョウカ</t>
    </rPh>
    <rPh sb="53" eb="55">
      <t>ホンテン</t>
    </rPh>
    <rPh sb="55" eb="56">
      <t>トウ</t>
    </rPh>
    <rPh sb="105" eb="107">
      <t>タイショウ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</si>
  <si>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</si>
  <si>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</si>
  <si>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R8(2026)年度</t>
    <rPh sb="8" eb="10">
      <t>ネンド</t>
    </rPh>
    <rPh sb="9" eb="10">
      <t>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</si>
  <si>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</si>
  <si>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</si>
  <si>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一般県道鳥羽阿児線（麻生の浦大橋２号橋）橋梁修繕（吊材交換）工事</t>
    <rPh sb="0" eb="2">
      <t>イッパン</t>
    </rPh>
    <rPh sb="2" eb="4">
      <t>ケンドウ</t>
    </rPh>
    <rPh sb="4" eb="6">
      <t>トバ</t>
    </rPh>
    <rPh sb="6" eb="8">
      <t>アゴ</t>
    </rPh>
    <rPh sb="8" eb="9">
      <t>セン</t>
    </rPh>
    <rPh sb="10" eb="12">
      <t>アソウ</t>
    </rPh>
    <rPh sb="13" eb="14">
      <t>ウラ</t>
    </rPh>
    <rPh sb="14" eb="16">
      <t>オオハシ</t>
    </rPh>
    <rPh sb="17" eb="18">
      <t>ゴウ</t>
    </rPh>
    <rPh sb="18" eb="19">
      <t>バシ</t>
    </rPh>
    <rPh sb="20" eb="22">
      <t>キョウリョウ</t>
    </rPh>
    <rPh sb="22" eb="24">
      <t>シュウゼン</t>
    </rPh>
    <rPh sb="25" eb="26">
      <t>ツ</t>
    </rPh>
    <rPh sb="26" eb="27">
      <t>ザイ</t>
    </rPh>
    <rPh sb="27" eb="29">
      <t>コウカン</t>
    </rPh>
    <rPh sb="30" eb="32">
      <t>コウジ</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</si>
  <si>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14" eb="115">
      <t>テン</t>
    </rPh>
    <rPh sb="172" eb="174">
      <t>ホウリツ</t>
    </rPh>
    <rPh sb="220" eb="222">
      <t>ホウリツ</t>
    </rPh>
    <rPh sb="225" eb="226">
      <t>ショウ</t>
    </rPh>
    <rPh sb="228" eb="229">
      <t>シャ</t>
    </rPh>
    <rPh sb="229" eb="231">
      <t>コヨウ</t>
    </rPh>
    <rPh sb="232" eb="235">
      <t>ギムヅ</t>
    </rPh>
    <rPh sb="242" eb="244">
      <t>キギョウ</t>
    </rPh>
    <rPh sb="246" eb="247">
      <t>ショウ</t>
    </rPh>
    <rPh sb="249" eb="250">
      <t>シャ</t>
    </rPh>
    <rPh sb="251" eb="253">
      <t>コヨウ</t>
    </rPh>
    <rPh sb="257" eb="259">
      <t>バアイ</t>
    </rPh>
    <rPh sb="260" eb="262">
      <t>ヒョウカ</t>
    </rPh>
    <rPh sb="269" eb="271">
      <t>ジンケン</t>
    </rPh>
    <rPh sb="272" eb="273">
      <t>カン</t>
    </rPh>
    <rPh sb="275" eb="277">
      <t>トリクミ</t>
    </rPh>
    <rPh sb="277" eb="279">
      <t>ジッセキ</t>
    </rPh>
    <rPh sb="281" eb="284">
      <t>ミエケン</t>
    </rPh>
    <rPh sb="285" eb="287">
      <t>カイサイ</t>
    </rPh>
    <rPh sb="289" eb="291">
      <t>ジンケン</t>
    </rPh>
    <rPh sb="292" eb="293">
      <t>カン</t>
    </rPh>
    <rPh sb="295" eb="297">
      <t>ケンシュウ</t>
    </rPh>
    <rPh sb="298" eb="300">
      <t>ジュコウ</t>
    </rPh>
    <rPh sb="300" eb="302">
      <t>ジッセキ</t>
    </rPh>
    <rPh sb="303" eb="304">
      <t>マタ</t>
    </rPh>
    <rPh sb="306" eb="308">
      <t>ショクギョウ</t>
    </rPh>
    <rPh sb="308" eb="310">
      <t>アンテイ</t>
    </rPh>
    <rPh sb="310" eb="311">
      <t>ホウ</t>
    </rPh>
    <rPh sb="312" eb="313">
      <t>モト</t>
    </rPh>
    <rPh sb="315" eb="317">
      <t>コウセイ</t>
    </rPh>
    <rPh sb="317" eb="319">
      <t>サイヨウ</t>
    </rPh>
    <rPh sb="319" eb="321">
      <t>センコウ</t>
    </rPh>
    <rPh sb="321" eb="323">
      <t>ジンケン</t>
    </rPh>
    <rPh sb="323" eb="325">
      <t>ケイハツ</t>
    </rPh>
    <rPh sb="325" eb="328">
      <t>スイシンイン</t>
    </rPh>
    <rPh sb="329" eb="331">
      <t>セッチ</t>
    </rPh>
    <rPh sb="338" eb="339">
      <t>ト</t>
    </rPh>
    <rPh sb="339" eb="340">
      <t>ク</t>
    </rPh>
    <rPh sb="340" eb="342">
      <t>ジッセキ</t>
    </rPh>
    <rPh sb="343" eb="345">
      <t>ウム</t>
    </rPh>
    <rPh sb="387" eb="389">
      <t>レイワ</t>
    </rPh>
    <rPh sb="390" eb="392">
      <t>ネンド</t>
    </rPh>
    <rPh sb="394" eb="396">
      <t>レイワ</t>
    </rPh>
    <rPh sb="397" eb="399">
      <t>ネンド</t>
    </rPh>
    <rPh sb="400" eb="402">
      <t>ジュコウ</t>
    </rPh>
    <rPh sb="402" eb="404">
      <t>ジッセキ</t>
    </rPh>
    <rPh sb="465" eb="467">
      <t>セッチ</t>
    </rPh>
    <rPh sb="623" eb="625">
      <t>ウケイレ</t>
    </rPh>
    <rPh sb="628" eb="632">
      <t>ウケイレジキ</t>
    </rPh>
    <rPh sb="633" eb="635">
      <t>ウケイレ</t>
    </rPh>
    <rPh sb="635" eb="637">
      <t>ニンズウ</t>
    </rPh>
    <rPh sb="827" eb="829">
      <t>ジュギョウ</t>
    </rPh>
    <rPh sb="913" eb="915">
      <t>ガッコウ</t>
    </rPh>
    <rPh sb="915" eb="916">
      <t>ガワ</t>
    </rPh>
    <rPh sb="918" eb="920">
      <t>チョウセイ</t>
    </rPh>
    <rPh sb="921" eb="923">
      <t>ケッカ</t>
    </rPh>
    <rPh sb="923" eb="926">
      <t>サンカシャ</t>
    </rPh>
    <rPh sb="929" eb="930">
      <t>メイ</t>
    </rPh>
    <rPh sb="930" eb="932">
      <t>ミマン</t>
    </rPh>
    <rPh sb="936" eb="938">
      <t>バアイ</t>
    </rPh>
    <rPh sb="1157" eb="1159">
      <t>レイワ</t>
    </rPh>
    <rPh sb="1160" eb="1162">
      <t>ネンド</t>
    </rPh>
    <rPh sb="1190" eb="1192">
      <t>ショクバ</t>
    </rPh>
    <rPh sb="1192" eb="1194">
      <t>カンキョウ</t>
    </rPh>
    <rPh sb="1198" eb="1200">
      <t>ジッセキ</t>
    </rPh>
    <phoneticPr fontId="2"/>
  </si>
  <si>
    <t>評価対象工事の実績あり</t>
    <rPh sb="0" eb="2">
      <t>ヒョウカ</t>
    </rPh>
    <rPh sb="2" eb="4">
      <t>タイショウ</t>
    </rPh>
    <rPh sb="4" eb="6">
      <t>コウジ</t>
    </rPh>
    <rPh sb="7" eb="9">
      <t>ジッセキ</t>
    </rPh>
    <phoneticPr fontId="2"/>
  </si>
  <si>
    <t>技術者の能力</t>
    <phoneticPr fontId="2"/>
  </si>
  <si>
    <t>　　工事を行ううえでの留意点、</t>
    <rPh sb="0" eb="1">
      <t>キギョウ</t>
    </rPh>
    <rPh sb="2" eb="4">
      <t>コウジ</t>
    </rPh>
    <rPh sb="5" eb="6">
      <t>オコナ</t>
    </rPh>
    <rPh sb="11" eb="14">
      <t>リュウイテン</t>
    </rPh>
    <phoneticPr fontId="2"/>
  </si>
  <si>
    <r>
      <t>平均工事成績点数を評価基準に記載の計算式により評価します。
・「工事成績」について</t>
    </r>
    <r>
      <rPr>
        <sz val="12"/>
        <color theme="1"/>
        <rFont val="BIZ UDゴシック"/>
        <family val="3"/>
        <charset val="128"/>
      </rPr>
      <t>は、</t>
    </r>
    <r>
      <rPr>
        <sz val="12"/>
        <rFont val="BIZ UDゴシック"/>
        <family val="3"/>
        <charset val="128"/>
      </rPr>
      <t>令和２年１０月１日から令和７年９月３０日</t>
    </r>
    <r>
      <rPr>
        <sz val="12"/>
        <color theme="1"/>
        <rFont val="BIZ UDゴシック"/>
        <family val="3"/>
        <charset val="128"/>
      </rPr>
      <t>の間に完成認定を受けた「対象工事」の工事成績の平均点（小数第２位以下切り捨て）とします。</t>
    </r>
    <r>
      <rPr>
        <sz val="11"/>
        <color theme="1"/>
        <rFont val="BIZ UDゴシック"/>
        <family val="3"/>
        <charset val="128"/>
      </rPr>
      <t xml:space="preserve">
・</t>
    </r>
    <r>
      <rPr>
        <sz val="12"/>
        <color theme="1"/>
        <rFont val="BIZ UDゴシック"/>
        <family val="3"/>
        <charset val="128"/>
      </rPr>
      <t xml:space="preserve">「対象工事」とは、三重県が三重県建設工事発注標準に定める鋼橋上部工事で発注した鋼橋上部工を指します。
</t>
    </r>
    <r>
      <rPr>
        <sz val="12"/>
        <rFont val="BIZ UDゴシック"/>
        <family val="3"/>
        <charset val="128"/>
      </rPr>
      <t xml:space="preserve">
三重県の工事成績点数がない場合は、国土交通省中部地方整備局又は国土交通省近畿地方整備局が前年度に公表した工事成績評定平均点を評価基準に記載の計算式により評価します。
</t>
    </r>
    <r>
      <rPr>
        <sz val="12"/>
        <color theme="1"/>
        <rFont val="BIZ UDゴシック"/>
        <family val="3"/>
        <charset val="128"/>
      </rPr>
      <t xml:space="preserve">
・加算点は、小数第２位以下切り捨てとします。
・上記全てに工事成績がない場合の加算点は０点です。</t>
    </r>
    <rPh sb="46" eb="47">
      <t>ネン</t>
    </rPh>
    <rPh sb="54" eb="56">
      <t>レイワ</t>
    </rPh>
    <rPh sb="57" eb="58">
      <t>ネン</t>
    </rPh>
    <rPh sb="137" eb="139">
      <t>コウキョウ</t>
    </rPh>
    <rPh sb="139" eb="141">
      <t>ジョウブ</t>
    </rPh>
    <rPh sb="148" eb="150">
      <t>コウキョウ</t>
    </rPh>
    <rPh sb="150" eb="152">
      <t>ジョウブ</t>
    </rPh>
    <rPh sb="152" eb="153">
      <t>コウ</t>
    </rPh>
    <rPh sb="154" eb="155">
      <t>サ</t>
    </rPh>
    <rPh sb="161" eb="164">
      <t>ミエケン</t>
    </rPh>
    <rPh sb="190" eb="191">
      <t>マタ</t>
    </rPh>
    <rPh sb="253" eb="254">
      <t>ダイ</t>
    </rPh>
    <rPh sb="255" eb="256">
      <t>イ</t>
    </rPh>
    <rPh sb="269" eb="271">
      <t>ジョウキ</t>
    </rPh>
    <rPh sb="271" eb="272">
      <t>スベ</t>
    </rPh>
    <phoneticPr fontId="2"/>
  </si>
  <si>
    <t>単独又は共同企業体構成員（出資比率20％以上に限る）の元請として受注し、令和３年度以降に完成し、かつ、引渡しが済んでいる契約金額２千５百万円以上の工事の実績の有無により評価します。
・評価対象の工事実績は１件とし、コリンズに本件登録工事の入札参加資格が鋼橋上部工事で登録された公共機関等発注工事に限ります。</t>
    <rPh sb="4" eb="6">
      <t>キョウドウ</t>
    </rPh>
    <rPh sb="6" eb="9">
      <t>キギョウタイ</t>
    </rPh>
    <rPh sb="36" eb="38">
      <t>レイワ</t>
    </rPh>
    <rPh sb="65" eb="66">
      <t>セン</t>
    </rPh>
    <rPh sb="67" eb="68">
      <t>ヒャク</t>
    </rPh>
    <phoneticPr fontId="2"/>
  </si>
  <si>
    <t>一般県道鳥羽阿児線（麻生の浦大橋２号橋）橋梁修繕（吊材交換）工事</t>
    <phoneticPr fontId="2"/>
  </si>
  <si>
    <t>技術者の能力</t>
    <rPh sb="0" eb="3">
      <t>ギジュツシャ</t>
    </rPh>
    <rPh sb="4" eb="6">
      <t>ノウリョク</t>
    </rPh>
    <phoneticPr fontId="2"/>
  </si>
  <si>
    <t>鋼橋上部工事　【令和８年６月版】</t>
    <phoneticPr fontId="2"/>
  </si>
  <si>
    <t>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鋼道路橋で、ニールセンローゼ橋の製作及び架設、又は補修・補強工事（吊材交換を含む工事に限る。）」、「鋼道路橋で、斜張橋の製作及び架設、又は補修・補強工事（吊材交換を含む工事に限る。）」または「鋼道路橋で、吊橋の製作及び架設、又は補修・補強工事（吊材交換を含む工事に限る。）」を指します。
なお、鋼道路橋とは活荷重が自動車荷重対応の橋をいいます。
・評価対象の工事実績は１件とし、コリンズに登録された公共機関等発注の工事に限ります。</t>
    <rPh sb="2" eb="3">
      <t>マタ</t>
    </rPh>
    <rPh sb="4" eb="6">
      <t>キョウドウ</t>
    </rPh>
    <rPh sb="6" eb="9">
      <t>キギョウタイ</t>
    </rPh>
    <rPh sb="66" eb="67">
      <t>セン</t>
    </rPh>
    <rPh sb="68" eb="69">
      <t>ヒャク</t>
    </rPh>
    <rPh sb="256" eb="257">
      <t>コウ</t>
    </rPh>
    <rPh sb="283" eb="285">
      <t>ヒョウカ</t>
    </rPh>
    <rPh sb="285" eb="287">
      <t>タイショウ</t>
    </rPh>
    <phoneticPr fontId="2"/>
  </si>
  <si>
    <t>当該工事は、一般県道鳥羽阿児線（麻生の浦大橋２号橋）において橋梁修繕（吊材交換）を行う工事です。
「項目１　吊材交換における施工管理」、「項目２　作業員の安全確保」、「項目３　海上作業における悪天候への対応」の３項目について、それぞれに工事を行ううえで考えられる留意点を３つ以内で、その理由を含めて記述してください。
・これらの提案については、対策を求めていません。そのため履行義務はありません。</t>
    <rPh sb="16" eb="18">
      <t>アソウ</t>
    </rPh>
    <rPh sb="19" eb="20">
      <t>ウラ</t>
    </rPh>
    <rPh sb="20" eb="22">
      <t>オオハシ</t>
    </rPh>
    <rPh sb="23" eb="24">
      <t>ゴウ</t>
    </rPh>
    <rPh sb="24" eb="25">
      <t>バシ</t>
    </rPh>
    <rPh sb="30" eb="32">
      <t>キョウリョウ</t>
    </rPh>
    <rPh sb="32" eb="34">
      <t>シュウゼン</t>
    </rPh>
    <rPh sb="137" eb="139">
      <t>イナイ</t>
    </rPh>
    <rPh sb="143" eb="145">
      <t>リユウ</t>
    </rPh>
    <rPh sb="146" eb="147">
      <t>フク</t>
    </rPh>
    <phoneticPr fontId="2"/>
  </si>
  <si>
    <t>当該工事は、一般県道鳥羽阿児線（麻生の浦大橋２号橋）において橋梁修繕（吊材交換）を行う工事です。
「項目１　工程計画における工夫」、「項目２　道路利用者への配慮」、「項目３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32" eb="34">
      <t>シュウゼン</t>
    </rPh>
    <rPh sb="62" eb="64">
      <t>クフウ</t>
    </rPh>
    <rPh sb="71" eb="76">
      <t>ドウロリヨウシャ</t>
    </rPh>
    <rPh sb="129" eb="131">
      <t>イナイ</t>
    </rPh>
    <rPh sb="135" eb="137">
      <t>リユウ</t>
    </rPh>
    <rPh sb="138" eb="139">
      <t>フク</t>
    </rPh>
    <phoneticPr fontId="2"/>
  </si>
  <si>
    <t>令和8年度 道路メンテ 第152-分0006号</t>
    <rPh sb="0" eb="2">
      <t>レイワ</t>
    </rPh>
    <rPh sb="3" eb="5">
      <t>ネンド</t>
    </rPh>
    <rPh sb="6" eb="8">
      <t>ドウロ</t>
    </rPh>
    <rPh sb="12" eb="13">
      <t>ダイ</t>
    </rPh>
    <rPh sb="17" eb="18">
      <t>プン</t>
    </rPh>
    <rPh sb="22" eb="23">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</si>
</sst>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42"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8"/>
      <name val="BIZ UD明朝 Medium"/>
      <family val="1"/>
      <charset val="128"/>
    </font>
    <font>
      <u/>
      <sz val="10"/>
      <color rgb="FFFF0000"/>
      <name val="BIZ UD明朝 Medium"/>
      <family val="1"/>
      <charset val="128"/>
    </font>
    <font>
      <sz val="11"/>
      <color theme="1"/>
      <name val="BIZ UDゴシック"/>
      <family val="3"/>
      <charset val="128"/>
    </font>
    <font>
      <sz val="20"/>
      <color theme="1"/>
      <name val="BIZ UDゴシック"/>
      <family val="3"/>
      <charset val="128"/>
    </font>
    <font>
      <b/>
      <sz val="20"/>
      <color theme="1"/>
      <name val="BIZ UDゴシック"/>
      <family val="3"/>
      <charset val="128"/>
    </font>
    <font>
      <b/>
      <sz val="20"/>
      <color indexed="8"/>
      <name val="BIZ UDゴシック"/>
      <family val="3"/>
      <charset val="128"/>
    </font>
    <font>
      <b/>
      <sz val="20"/>
      <name val="BIZ UDゴシック"/>
      <family val="3"/>
      <charset val="128"/>
    </font>
    <font>
      <sz val="20"/>
      <name val="BIZ UDゴシック"/>
      <family val="3"/>
      <charset val="128"/>
    </font>
    <font>
      <sz val="12"/>
      <name val="BIZ UDゴシック"/>
      <family val="3"/>
      <charset val="128"/>
    </font>
    <font>
      <sz val="12"/>
      <color theme="1"/>
      <name val="BIZ UDゴシック"/>
      <family val="3"/>
      <charset val="128"/>
    </font>
    <font>
      <sz val="11"/>
      <name val="BIZ UDゴシック"/>
      <family val="3"/>
      <charset val="128"/>
    </font>
    <font>
      <sz val="14"/>
      <name val="BIZ UDゴシック"/>
      <family val="3"/>
      <charset val="128"/>
    </font>
    <font>
      <sz val="14"/>
      <color rgb="FFFF0000"/>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sz val="16"/>
      <name val="BIZ UDゴシック"/>
      <family val="3"/>
      <charset val="128"/>
    </font>
    <font>
      <sz val="16"/>
      <color theme="1"/>
      <name val="BIZ UDゴシック"/>
      <family val="3"/>
      <charset val="128"/>
    </font>
    <font>
      <sz val="24"/>
      <name val="BIZ UDゴシック"/>
      <family val="3"/>
      <charset val="128"/>
    </font>
    <font>
      <b/>
      <sz val="16"/>
      <color rgb="FFFF0000"/>
      <name val="BIZ UDゴシック"/>
      <family val="3"/>
      <charset val="128"/>
    </font>
    <font>
      <sz val="11"/>
      <color rgb="FFFF0000"/>
      <name val="BIZ UD明朝 Medium"/>
      <family val="1"/>
      <charset val="128"/>
    </font>
    <font>
      <sz val="11"/>
      <color theme="1"/>
      <name val="BIZ UD明朝 Medium"/>
      <family val="1"/>
      <charset val="128"/>
    </font>
    <font>
      <b/>
      <sz val="11"/>
      <color rgb="FFFF0000"/>
      <name val="BIZ UD明朝 Medium"/>
      <family val="1"/>
      <charset val="128"/>
    </font>
    <font>
      <sz val="11"/>
      <color theme="3"/>
      <name val="BIZ UD明朝 Medium"/>
      <family val="1"/>
      <charset val="128"/>
    </font>
    <font>
      <b/>
      <sz val="18"/>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0"/>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right/>
      <top/>
      <bottom style="double">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style="thin">
        <color indexed="64"/>
      </right>
      <top/>
      <bottom style="medium">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medium">
        <color indexed="64"/>
      </left>
      <right/>
      <top/>
      <bottom style="double">
        <color indexed="64"/>
      </bottom>
      <diagonal/>
    </border>
    <border diagonalUp="1">
      <left style="thin">
        <color indexed="64"/>
      </left>
      <right style="thin">
        <color indexed="64"/>
      </right>
      <top/>
      <bottom style="thin">
        <color indexed="64"/>
      </bottom>
      <diagonal style="dotted">
        <color indexed="64"/>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22">
    <xf numFmtId="0" fontId="0" fillId="0" borderId="0" xfId="0">
      <alignment vertical="center"/>
    </xf>
    <xf numFmtId="0" fontId="5" fillId="0" borderId="0" xfId="4" applyFont="1" applyProtection="1">
      <alignment vertical="center"/>
      <protection locked="0"/>
    </xf>
    <xf numFmtId="0" fontId="6" fillId="0" borderId="0" xfId="4" applyFont="1" applyProtection="1">
      <alignment vertical="center"/>
      <protection locked="0"/>
    </xf>
    <xf numFmtId="0" fontId="7" fillId="0" borderId="0" xfId="4" applyFont="1" applyProtection="1">
      <alignment vertical="center"/>
      <protection locked="0"/>
    </xf>
    <xf numFmtId="0" fontId="7"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7" fillId="0" borderId="3" xfId="4" applyFont="1" applyBorder="1" applyProtection="1">
      <alignment vertical="center"/>
      <protection locked="0"/>
    </xf>
    <xf numFmtId="0" fontId="9" fillId="0" borderId="3" xfId="4" applyFont="1" applyBorder="1" applyAlignment="1" applyProtection="1">
      <alignment horizontal="left" vertical="center"/>
      <protection locked="0"/>
    </xf>
    <xf numFmtId="0" fontId="9" fillId="0" borderId="0" xfId="4" applyFont="1" applyAlignment="1" applyProtection="1">
      <alignment horizontal="left" vertical="center"/>
      <protection locked="0"/>
    </xf>
    <xf numFmtId="0" fontId="9" fillId="0" borderId="33" xfId="4" applyFont="1" applyBorder="1" applyAlignment="1" applyProtection="1">
      <alignment horizontal="left" vertical="center"/>
      <protection locked="0"/>
    </xf>
    <xf numFmtId="0" fontId="9" fillId="0" borderId="31" xfId="4" applyFont="1" applyBorder="1" applyAlignment="1" applyProtection="1">
      <alignment horizontal="left" vertical="center"/>
      <protection locked="0"/>
    </xf>
    <xf numFmtId="0" fontId="9" fillId="0" borderId="38" xfId="4" applyFont="1" applyBorder="1" applyAlignment="1" applyProtection="1">
      <alignment horizontal="left" vertical="center"/>
      <protection locked="0"/>
    </xf>
    <xf numFmtId="0" fontId="9" fillId="0" borderId="3" xfId="4" quotePrefix="1" applyFont="1" applyBorder="1" applyAlignment="1" applyProtection="1">
      <alignment horizontal="left" vertical="center"/>
      <protection locked="0"/>
    </xf>
    <xf numFmtId="0" fontId="9" fillId="0" borderId="32"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9" fillId="0" borderId="3" xfId="4" applyFont="1" applyBorder="1" applyAlignment="1" applyProtection="1">
      <alignment vertical="center" textRotation="255" wrapText="1"/>
      <protection locked="0"/>
    </xf>
    <xf numFmtId="0" fontId="9" fillId="0" borderId="0" xfId="4" applyFont="1" applyAlignment="1" applyProtection="1">
      <alignment horizontal="right" vertical="top" wrapText="1"/>
      <protection locked="0"/>
    </xf>
    <xf numFmtId="0" fontId="9" fillId="0" borderId="3" xfId="4" applyFont="1" applyBorder="1" applyAlignment="1" applyProtection="1">
      <alignment vertical="center" textRotation="255"/>
      <protection locked="0"/>
    </xf>
    <xf numFmtId="0" fontId="9" fillId="0" borderId="0" xfId="4" applyFont="1" applyAlignment="1" applyProtection="1">
      <alignment vertical="center" textRotation="255"/>
      <protection locked="0"/>
    </xf>
    <xf numFmtId="0" fontId="9" fillId="0" borderId="35" xfId="4" applyFont="1" applyBorder="1" applyAlignment="1" applyProtection="1">
      <alignment horizontal="left" vertical="center"/>
      <protection locked="0"/>
    </xf>
    <xf numFmtId="0" fontId="9" fillId="0" borderId="0" xfId="4" applyFont="1" applyAlignment="1" applyProtection="1">
      <alignment vertical="center" textRotation="255" wrapText="1"/>
      <protection locked="0"/>
    </xf>
    <xf numFmtId="0" fontId="9" fillId="0" borderId="29" xfId="4" applyFont="1" applyBorder="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11" xfId="4" applyFont="1" applyBorder="1" applyAlignment="1" applyProtection="1">
      <alignment horizontal="left" vertical="center"/>
      <protection locked="0"/>
    </xf>
    <xf numFmtId="0" fontId="13" fillId="0" borderId="0" xfId="4" applyFont="1" applyAlignment="1" applyProtection="1">
      <alignment horizontal="left" vertical="center"/>
      <protection locked="0"/>
    </xf>
    <xf numFmtId="0" fontId="9" fillId="0" borderId="34" xfId="4" applyFont="1" applyBorder="1" applyAlignment="1" applyProtection="1">
      <alignment horizontal="right" vertical="top" wrapText="1"/>
      <protection locked="0"/>
    </xf>
    <xf numFmtId="0" fontId="14" fillId="0" borderId="37" xfId="4" applyFont="1" applyBorder="1" applyAlignment="1" applyProtection="1">
      <alignment horizontal="left" vertical="center"/>
      <protection locked="0"/>
    </xf>
    <xf numFmtId="0" fontId="14" fillId="0" borderId="31" xfId="4" applyFont="1" applyBorder="1" applyAlignment="1" applyProtection="1">
      <alignment horizontal="left" vertical="center"/>
      <protection locked="0"/>
    </xf>
    <xf numFmtId="0" fontId="14" fillId="0" borderId="3"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9" fillId="0" borderId="36" xfId="4" applyFont="1" applyBorder="1" applyAlignment="1" applyProtection="1">
      <alignment horizontal="right" vertical="top" wrapText="1"/>
      <protection locked="0"/>
    </xf>
    <xf numFmtId="0" fontId="10" fillId="0" borderId="32" xfId="4" applyFont="1" applyBorder="1" applyAlignment="1" applyProtection="1">
      <alignment horizontal="left" vertical="center"/>
      <protection locked="0"/>
    </xf>
    <xf numFmtId="0" fontId="8" fillId="0" borderId="3" xfId="4" applyFont="1" applyBorder="1" applyProtection="1">
      <alignment vertical="center"/>
      <protection locked="0"/>
    </xf>
    <xf numFmtId="0" fontId="8" fillId="0" borderId="0" xfId="4" applyFont="1" applyProtection="1">
      <alignment vertical="center"/>
      <protection locked="0"/>
    </xf>
    <xf numFmtId="0" fontId="8" fillId="0" borderId="32" xfId="4" applyFont="1" applyBorder="1" applyProtection="1">
      <alignment vertical="center"/>
      <protection locked="0"/>
    </xf>
    <xf numFmtId="0" fontId="9" fillId="0" borderId="32" xfId="4" applyFont="1" applyBorder="1" applyAlignment="1" applyProtection="1">
      <alignment horizontal="right" vertical="top" wrapText="1"/>
      <protection locked="0"/>
    </xf>
    <xf numFmtId="0" fontId="15" fillId="0" borderId="0" xfId="4" applyFont="1" applyAlignment="1" applyProtection="1">
      <alignment vertical="top" wrapText="1"/>
      <protection locked="0"/>
    </xf>
    <xf numFmtId="0" fontId="7" fillId="0" borderId="32" xfId="4" applyFont="1" applyBorder="1" applyProtection="1">
      <alignment vertical="center"/>
      <protection locked="0"/>
    </xf>
    <xf numFmtId="0" fontId="7" fillId="0" borderId="22" xfId="4" applyFont="1" applyBorder="1" applyProtection="1">
      <alignment vertical="center"/>
      <protection locked="0"/>
    </xf>
    <xf numFmtId="0" fontId="16" fillId="0" borderId="0" xfId="4" applyFont="1" applyAlignment="1" applyProtection="1">
      <alignment horizontal="left" vertical="center"/>
      <protection locked="0"/>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xf>
    <xf numFmtId="0" fontId="5" fillId="0" borderId="0" xfId="0" applyFont="1" applyAlignment="1">
      <alignment horizontal="right" vertical="top"/>
    </xf>
    <xf numFmtId="0" fontId="19" fillId="0" borderId="0" xfId="0" applyFont="1">
      <alignment vertical="center"/>
    </xf>
    <xf numFmtId="0" fontId="18" fillId="0" borderId="0" xfId="0" applyFont="1">
      <alignment vertical="center"/>
    </xf>
    <xf numFmtId="0" fontId="21" fillId="0" borderId="0" xfId="0" applyFont="1">
      <alignment vertical="center"/>
    </xf>
    <xf numFmtId="0" fontId="22" fillId="0" borderId="0" xfId="0" applyFont="1">
      <alignment vertical="center"/>
    </xf>
    <xf numFmtId="0" fontId="19" fillId="0" borderId="0" xfId="0" applyFont="1" applyAlignment="1">
      <alignment horizontal="center" vertical="center"/>
    </xf>
    <xf numFmtId="0" fontId="24" fillId="0" borderId="0" xfId="0" applyFont="1">
      <alignment vertical="center"/>
    </xf>
    <xf numFmtId="0" fontId="25" fillId="0" borderId="12" xfId="0" applyFont="1" applyBorder="1" applyAlignment="1">
      <alignment horizontal="center" vertical="center" wrapText="1"/>
    </xf>
    <xf numFmtId="0" fontId="25" fillId="0" borderId="12" xfId="1" quotePrefix="1" applyNumberFormat="1" applyFont="1" applyFill="1" applyBorder="1" applyAlignment="1" applyProtection="1">
      <alignment horizontal="center" vertical="center" wrapText="1"/>
    </xf>
    <xf numFmtId="0" fontId="26" fillId="0" borderId="4"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1" xfId="0" applyFont="1" applyBorder="1" applyAlignment="1">
      <alignment horizontal="center" vertical="center" wrapText="1"/>
    </xf>
    <xf numFmtId="0" fontId="26" fillId="0" borderId="17" xfId="0" applyFont="1" applyBorder="1" applyAlignment="1">
      <alignment horizontal="center" vertical="center"/>
    </xf>
    <xf numFmtId="0" fontId="26" fillId="0" borderId="17" xfId="0" applyFont="1" applyBorder="1" applyAlignment="1">
      <alignment horizontal="center" vertical="center" textRotation="180"/>
    </xf>
    <xf numFmtId="0" fontId="26" fillId="0" borderId="2" xfId="0" quotePrefix="1" applyFont="1" applyBorder="1" applyAlignment="1">
      <alignment horizontal="center" vertical="center"/>
    </xf>
    <xf numFmtId="0" fontId="26" fillId="0" borderId="12" xfId="0" applyFont="1" applyBorder="1" applyAlignment="1">
      <alignment horizontal="center" vertical="center"/>
    </xf>
    <xf numFmtId="0" fontId="23" fillId="0" borderId="13" xfId="0" applyFont="1" applyBorder="1" applyAlignment="1">
      <alignment horizontal="center" vertical="center"/>
    </xf>
    <xf numFmtId="0" fontId="25" fillId="0" borderId="4" xfId="0" applyFont="1" applyBorder="1" applyAlignment="1">
      <alignment horizontal="center" vertical="center"/>
    </xf>
    <xf numFmtId="0" fontId="25" fillId="0" borderId="28" xfId="0" applyFont="1" applyBorder="1" applyAlignment="1">
      <alignment horizontal="center" vertical="center"/>
    </xf>
    <xf numFmtId="0" fontId="23" fillId="0" borderId="1" xfId="0" applyFont="1" applyBorder="1" applyAlignment="1">
      <alignment horizontal="center" vertical="center"/>
    </xf>
    <xf numFmtId="0" fontId="26" fillId="0" borderId="2" xfId="0" applyFont="1" applyBorder="1" applyAlignment="1">
      <alignment horizontal="center" vertical="center" wrapText="1"/>
    </xf>
    <xf numFmtId="0" fontId="23" fillId="0" borderId="5" xfId="0" applyFont="1" applyBorder="1" applyAlignment="1">
      <alignment horizontal="center" vertical="center"/>
    </xf>
    <xf numFmtId="0" fontId="23" fillId="0" borderId="29" xfId="0" applyFont="1" applyBorder="1" applyAlignment="1">
      <alignment horizontal="center" vertical="center"/>
    </xf>
    <xf numFmtId="176" fontId="25" fillId="0" borderId="4" xfId="0" quotePrefix="1" applyNumberFormat="1" applyFont="1" applyBorder="1" applyAlignment="1">
      <alignment horizontal="center" vertical="center" wrapText="1"/>
    </xf>
    <xf numFmtId="176" fontId="26" fillId="0" borderId="4" xfId="0" quotePrefix="1" applyNumberFormat="1" applyFont="1" applyBorder="1" applyAlignment="1">
      <alignment horizontal="center" vertical="center" wrapText="1"/>
    </xf>
    <xf numFmtId="0" fontId="23" fillId="0" borderId="4" xfId="0" applyFont="1" applyBorder="1" applyAlignment="1">
      <alignment horizontal="center" vertical="center"/>
    </xf>
    <xf numFmtId="0" fontId="23" fillId="0" borderId="4" xfId="0" applyFont="1" applyBorder="1" applyAlignment="1">
      <alignment vertical="center" wrapText="1"/>
    </xf>
    <xf numFmtId="176" fontId="25" fillId="0" borderId="2" xfId="0" quotePrefix="1" applyNumberFormat="1" applyFont="1" applyBorder="1" applyAlignment="1">
      <alignment horizontal="center" vertical="center" wrapText="1"/>
    </xf>
    <xf numFmtId="176" fontId="26" fillId="0" borderId="2" xfId="0" quotePrefix="1" applyNumberFormat="1" applyFont="1" applyBorder="1" applyAlignment="1">
      <alignment horizontal="center" vertical="center" wrapText="1"/>
    </xf>
    <xf numFmtId="0" fontId="23" fillId="0" borderId="88" xfId="1" applyNumberFormat="1" applyFont="1" applyFill="1" applyBorder="1" applyAlignment="1" applyProtection="1">
      <alignment horizontal="center" vertical="center"/>
    </xf>
    <xf numFmtId="0" fontId="23" fillId="0" borderId="1" xfId="0" applyFont="1" applyBorder="1" applyAlignment="1">
      <alignment vertical="center" wrapText="1"/>
    </xf>
    <xf numFmtId="0" fontId="23" fillId="0" borderId="0" xfId="0" applyFont="1">
      <alignment vertical="center"/>
    </xf>
    <xf numFmtId="0" fontId="23" fillId="0" borderId="2" xfId="0" applyFont="1" applyBorder="1" applyAlignment="1">
      <alignment horizontal="center" vertical="center" wrapText="1"/>
    </xf>
    <xf numFmtId="176" fontId="26" fillId="0" borderId="2" xfId="1" applyNumberFormat="1" applyFont="1" applyFill="1" applyBorder="1" applyAlignment="1" applyProtection="1">
      <alignment horizontal="center" vertical="center"/>
    </xf>
    <xf numFmtId="0" fontId="23" fillId="0" borderId="0" xfId="0" applyFont="1" applyAlignment="1">
      <alignment horizontal="left" vertical="center"/>
    </xf>
    <xf numFmtId="0" fontId="23" fillId="0" borderId="0" xfId="0" applyFont="1" applyAlignment="1">
      <alignment horizontal="center" vertical="center"/>
    </xf>
    <xf numFmtId="0" fontId="30" fillId="0" borderId="0" xfId="0" applyFont="1" applyAlignment="1">
      <alignment horizontal="left" vertical="center"/>
    </xf>
    <xf numFmtId="178" fontId="31" fillId="0" borderId="2" xfId="1" applyNumberFormat="1" applyFont="1" applyFill="1" applyBorder="1" applyAlignment="1" applyProtection="1">
      <alignment horizontal="center" vertical="center"/>
    </xf>
    <xf numFmtId="0" fontId="23" fillId="0" borderId="0" xfId="0" applyFont="1" applyAlignment="1">
      <alignment horizontal="right" vertical="center"/>
    </xf>
    <xf numFmtId="0" fontId="32" fillId="0" borderId="0" xfId="2" applyFont="1" applyFill="1" applyAlignment="1" applyProtection="1">
      <alignment horizontal="right" vertical="center"/>
    </xf>
    <xf numFmtId="0" fontId="17" fillId="0" borderId="0" xfId="1" applyNumberFormat="1" applyFont="1" applyFill="1" applyBorder="1" applyAlignment="1" applyProtection="1">
      <alignment vertical="center"/>
    </xf>
    <xf numFmtId="0" fontId="33" fillId="0" borderId="0" xfId="0" applyFont="1">
      <alignment vertical="center"/>
    </xf>
    <xf numFmtId="0" fontId="25" fillId="0" borderId="0" xfId="0" applyFont="1">
      <alignment vertical="center"/>
    </xf>
    <xf numFmtId="0" fontId="26" fillId="0" borderId="0" xfId="0" applyFont="1">
      <alignment vertical="center"/>
    </xf>
    <xf numFmtId="0" fontId="23" fillId="0" borderId="11" xfId="0" applyFont="1" applyBorder="1">
      <alignment vertical="center"/>
    </xf>
    <xf numFmtId="0" fontId="25" fillId="0" borderId="12" xfId="0" applyFont="1" applyBorder="1" applyAlignment="1">
      <alignment horizontal="center" vertical="center"/>
    </xf>
    <xf numFmtId="0" fontId="25" fillId="0" borderId="4" xfId="0" applyFont="1" applyBorder="1" applyAlignment="1">
      <alignment horizontal="center" vertical="center" shrinkToFit="1"/>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9" fillId="0" borderId="2" xfId="0" applyFont="1" applyBorder="1" applyAlignment="1">
      <alignment horizontal="center" vertical="center"/>
    </xf>
    <xf numFmtId="0" fontId="17" fillId="0" borderId="2" xfId="0" applyFont="1" applyBorder="1" applyAlignment="1">
      <alignment horizontal="center" vertical="center"/>
    </xf>
    <xf numFmtId="0" fontId="25" fillId="0" borderId="5"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18" xfId="0" applyFont="1" applyBorder="1" applyAlignment="1">
      <alignment horizontal="center" vertical="center" shrinkToFit="1"/>
    </xf>
    <xf numFmtId="0" fontId="26" fillId="0" borderId="16" xfId="0" applyFont="1" applyBorder="1" applyAlignment="1">
      <alignment horizontal="center" vertical="center" shrinkToFit="1"/>
    </xf>
    <xf numFmtId="0" fontId="33" fillId="0" borderId="0" xfId="0" applyFont="1" applyAlignment="1">
      <alignment horizontal="center" vertical="center" wrapText="1"/>
    </xf>
    <xf numFmtId="0" fontId="25" fillId="0" borderId="3" xfId="0" applyFont="1" applyBorder="1" applyAlignment="1">
      <alignment horizontal="center" vertical="center" wrapText="1"/>
    </xf>
    <xf numFmtId="0" fontId="26" fillId="0" borderId="12" xfId="0" applyFont="1" applyBorder="1" applyAlignment="1">
      <alignment horizontal="center" vertical="center" wrapText="1"/>
    </xf>
    <xf numFmtId="0" fontId="25" fillId="0" borderId="12" xfId="0" applyFont="1" applyBorder="1" applyAlignment="1">
      <alignment horizontal="center" vertical="center" shrinkToFit="1"/>
    </xf>
    <xf numFmtId="176" fontId="26" fillId="2" borderId="2" xfId="0" quotePrefix="1" applyNumberFormat="1" applyFont="1" applyFill="1" applyBorder="1" applyAlignment="1" applyProtection="1">
      <alignment horizontal="center" vertical="center" wrapText="1"/>
      <protection locked="0"/>
    </xf>
    <xf numFmtId="0" fontId="34" fillId="0" borderId="2" xfId="1" applyNumberFormat="1" applyFont="1" applyBorder="1" applyAlignment="1">
      <alignment horizontal="center" vertical="center"/>
    </xf>
    <xf numFmtId="0" fontId="26" fillId="0" borderId="0" xfId="0" applyFont="1" applyAlignment="1">
      <alignment horizontal="center" vertical="center"/>
    </xf>
    <xf numFmtId="0" fontId="33" fillId="0" borderId="0" xfId="0" applyFont="1" applyAlignment="1">
      <alignment horizontal="center" vertical="center"/>
    </xf>
    <xf numFmtId="0" fontId="25" fillId="0" borderId="0" xfId="0" applyFont="1" applyAlignment="1">
      <alignment horizontal="center" vertical="center" wrapText="1"/>
    </xf>
    <xf numFmtId="176" fontId="26" fillId="0" borderId="2" xfId="1" applyNumberFormat="1" applyFont="1" applyBorder="1" applyAlignment="1">
      <alignment horizontal="center" vertical="center"/>
    </xf>
    <xf numFmtId="0" fontId="36" fillId="0" borderId="1" xfId="0" applyFont="1" applyBorder="1" applyAlignment="1">
      <alignment horizontal="center" vertical="center"/>
    </xf>
    <xf numFmtId="0" fontId="25" fillId="0" borderId="0" xfId="0" applyFont="1" applyAlignment="1">
      <alignment horizontal="center" vertical="center"/>
    </xf>
    <xf numFmtId="0" fontId="29" fillId="0" borderId="14" xfId="0" applyFont="1" applyBorder="1" applyAlignment="1">
      <alignment horizontal="right" vertical="center"/>
    </xf>
    <xf numFmtId="0" fontId="29" fillId="0" borderId="15" xfId="0" applyFont="1" applyBorder="1" applyAlignment="1">
      <alignment horizontal="right" vertical="center"/>
    </xf>
    <xf numFmtId="0" fontId="26" fillId="0" borderId="20" xfId="0" applyFont="1" applyBorder="1" applyAlignment="1">
      <alignment horizontal="right" vertical="center"/>
    </xf>
    <xf numFmtId="0" fontId="29" fillId="0" borderId="7" xfId="0" applyFont="1" applyBorder="1">
      <alignment vertical="center"/>
    </xf>
    <xf numFmtId="0" fontId="26" fillId="0" borderId="7" xfId="0" applyFont="1" applyBorder="1">
      <alignment vertical="center"/>
    </xf>
    <xf numFmtId="0" fontId="34" fillId="0" borderId="6" xfId="0" applyFont="1" applyBorder="1">
      <alignment vertical="center"/>
    </xf>
    <xf numFmtId="0" fontId="34" fillId="0" borderId="7" xfId="0" applyFont="1" applyBorder="1">
      <alignment vertical="center"/>
    </xf>
    <xf numFmtId="0" fontId="23" fillId="0" borderId="7" xfId="0" applyFont="1" applyBorder="1">
      <alignment vertical="center"/>
    </xf>
    <xf numFmtId="0" fontId="23" fillId="0" borderId="8" xfId="0" applyFont="1" applyBorder="1">
      <alignment vertical="center"/>
    </xf>
    <xf numFmtId="0" fontId="29" fillId="2" borderId="1" xfId="0" applyFont="1" applyFill="1" applyBorder="1">
      <alignment vertical="center"/>
    </xf>
    <xf numFmtId="0" fontId="29" fillId="3" borderId="1" xfId="0" applyFont="1" applyFill="1" applyBorder="1">
      <alignment vertical="center"/>
    </xf>
    <xf numFmtId="0" fontId="29" fillId="0" borderId="0" xfId="0" applyFont="1">
      <alignment vertical="center"/>
    </xf>
    <xf numFmtId="0" fontId="29" fillId="0" borderId="0" xfId="0" applyFont="1" applyAlignment="1">
      <alignment vertical="center" wrapText="1"/>
    </xf>
    <xf numFmtId="0" fontId="29" fillId="0" borderId="19" xfId="0" applyFont="1" applyBorder="1" applyAlignment="1">
      <alignment vertical="center" wrapText="1"/>
    </xf>
    <xf numFmtId="0" fontId="26" fillId="0" borderId="9" xfId="0" applyFont="1" applyBorder="1">
      <alignment vertical="center"/>
    </xf>
    <xf numFmtId="0" fontId="29" fillId="0" borderId="9" xfId="0" applyFont="1" applyBorder="1" applyAlignment="1">
      <alignment vertical="center" wrapText="1"/>
    </xf>
    <xf numFmtId="0" fontId="29" fillId="0" borderId="10" xfId="0" applyFont="1" applyBorder="1" applyAlignment="1">
      <alignment vertical="center" wrapText="1"/>
    </xf>
    <xf numFmtId="0" fontId="7" fillId="0" borderId="0" xfId="0" applyFo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4" borderId="31" xfId="0" quotePrefix="1" applyFont="1" applyFill="1" applyBorder="1" applyProtection="1">
      <alignment vertical="center"/>
      <protection locked="0"/>
    </xf>
    <xf numFmtId="0" fontId="7" fillId="4" borderId="39" xfId="0" quotePrefix="1" applyFont="1" applyFill="1" applyBorder="1" applyProtection="1">
      <alignment vertical="center"/>
      <protection locked="0"/>
    </xf>
    <xf numFmtId="0" fontId="7" fillId="0" borderId="21" xfId="0" applyFont="1" applyBorder="1" applyProtection="1">
      <alignment vertical="center"/>
      <protection locked="0"/>
    </xf>
    <xf numFmtId="0" fontId="7" fillId="0" borderId="21" xfId="0" applyFont="1" applyBorder="1" applyAlignment="1" applyProtection="1">
      <alignment horizontal="left" vertical="center" wrapText="1"/>
      <protection locked="0"/>
    </xf>
    <xf numFmtId="0" fontId="7" fillId="4" borderId="0" xfId="0" quotePrefix="1" applyFont="1" applyFill="1" applyAlignment="1" applyProtection="1">
      <alignment horizontal="center" vertical="center"/>
      <protection locked="0"/>
    </xf>
    <xf numFmtId="0" fontId="7" fillId="4" borderId="0" xfId="0" applyFont="1" applyFill="1" applyAlignment="1" applyProtection="1">
      <alignment horizontal="center" vertical="center"/>
      <protection locked="0"/>
    </xf>
    <xf numFmtId="0" fontId="7" fillId="0" borderId="0" xfId="0" applyFont="1" applyAlignment="1" applyProtection="1">
      <alignment horizontal="right" vertical="center" wrapText="1"/>
      <protection locked="0"/>
    </xf>
    <xf numFmtId="0" fontId="7" fillId="0" borderId="0" xfId="0" applyFont="1" applyAlignment="1" applyProtection="1">
      <alignment horizontal="left" vertical="center" wrapText="1"/>
      <protection locked="0"/>
    </xf>
    <xf numFmtId="0" fontId="26" fillId="0" borderId="0" xfId="0" applyFont="1" applyProtection="1">
      <alignment vertical="center"/>
      <protection locked="0"/>
    </xf>
    <xf numFmtId="0" fontId="7" fillId="5" borderId="15" xfId="0" applyFont="1" applyFill="1" applyBorder="1" applyProtection="1">
      <alignment vertical="center"/>
      <protection locked="0"/>
    </xf>
    <xf numFmtId="0" fontId="7" fillId="5" borderId="0" xfId="0" applyFont="1" applyFill="1" applyProtection="1">
      <alignment vertical="center"/>
      <protection locked="0"/>
    </xf>
    <xf numFmtId="0" fontId="7" fillId="5" borderId="19" xfId="0" applyFont="1" applyFill="1" applyBorder="1" applyProtection="1">
      <alignment vertical="center"/>
      <protection locked="0"/>
    </xf>
    <xf numFmtId="0" fontId="7" fillId="5" borderId="90" xfId="0" applyFont="1" applyFill="1" applyBorder="1" applyProtection="1">
      <alignment vertical="center"/>
      <protection locked="0"/>
    </xf>
    <xf numFmtId="0" fontId="7" fillId="5" borderId="48" xfId="0" applyFont="1" applyFill="1" applyBorder="1" applyProtection="1">
      <alignment vertical="center"/>
      <protection locked="0"/>
    </xf>
    <xf numFmtId="0" fontId="7" fillId="5" borderId="55" xfId="0" applyFont="1" applyFill="1" applyBorder="1" applyProtection="1">
      <alignment vertical="center"/>
      <protection locked="0"/>
    </xf>
    <xf numFmtId="0" fontId="7" fillId="5" borderId="20" xfId="0" applyFont="1" applyFill="1" applyBorder="1" applyProtection="1">
      <alignment vertical="center"/>
      <protection locked="0"/>
    </xf>
    <xf numFmtId="0" fontId="7" fillId="5" borderId="9" xfId="0" applyFont="1" applyFill="1" applyBorder="1" applyProtection="1">
      <alignment vertical="center"/>
      <protection locked="0"/>
    </xf>
    <xf numFmtId="0" fontId="7" fillId="5" borderId="10" xfId="0" applyFont="1" applyFill="1" applyBorder="1" applyProtection="1">
      <alignment vertical="center"/>
      <protection locked="0"/>
    </xf>
    <xf numFmtId="0" fontId="7" fillId="0" borderId="0" xfId="0" applyFont="1" applyAlignment="1" applyProtection="1">
      <alignment vertical="center" wrapText="1"/>
      <protection locked="0"/>
    </xf>
    <xf numFmtId="0" fontId="38" fillId="0" borderId="0" xfId="0" applyFont="1" applyAlignment="1" applyProtection="1">
      <alignment horizontal="center" vertical="center"/>
      <protection locked="0"/>
    </xf>
    <xf numFmtId="0" fontId="7" fillId="0" borderId="7" xfId="0" applyFont="1" applyBorder="1" applyAlignment="1" applyProtection="1">
      <alignment vertical="center" textRotation="255"/>
      <protection locked="0"/>
    </xf>
    <xf numFmtId="0" fontId="7" fillId="0" borderId="0" xfId="0" applyFont="1" applyAlignment="1" applyProtection="1">
      <alignment horizontal="center" vertical="center" textRotation="255"/>
      <protection locked="0"/>
    </xf>
    <xf numFmtId="0" fontId="7" fillId="0" borderId="0" xfId="0" applyFont="1" applyAlignment="1" applyProtection="1">
      <alignment horizontal="center" vertical="center" wrapText="1"/>
      <protection locked="0"/>
    </xf>
    <xf numFmtId="2" fontId="7" fillId="0" borderId="0" xfId="0" applyNumberFormat="1" applyFont="1" applyAlignment="1" applyProtection="1">
      <alignment horizontal="center" vertical="center" wrapText="1"/>
      <protection locked="0"/>
    </xf>
    <xf numFmtId="12" fontId="7" fillId="0" borderId="0" xfId="0" applyNumberFormat="1" applyFont="1" applyAlignment="1" applyProtection="1">
      <alignment horizontal="center" vertical="center" wrapText="1"/>
      <protection locked="0"/>
    </xf>
    <xf numFmtId="177" fontId="7" fillId="0" borderId="0" xfId="0" applyNumberFormat="1" applyFont="1" applyAlignment="1">
      <alignment horizontal="center" vertical="center" wrapText="1"/>
    </xf>
    <xf numFmtId="183" fontId="7" fillId="0" borderId="0" xfId="0" applyNumberFormat="1" applyFont="1" applyAlignment="1">
      <alignment horizontal="center" vertical="center" wrapText="1"/>
    </xf>
    <xf numFmtId="177" fontId="7" fillId="0" borderId="0" xfId="0" applyNumberFormat="1" applyFont="1" applyAlignment="1" applyProtection="1">
      <alignment horizontal="center" vertical="center" wrapText="1"/>
      <protection locked="0"/>
    </xf>
    <xf numFmtId="183" fontId="7" fillId="0" borderId="0" xfId="0" applyNumberFormat="1" applyFont="1" applyAlignment="1" applyProtection="1">
      <alignment horizontal="center" vertical="center" wrapText="1"/>
      <protection locked="0"/>
    </xf>
    <xf numFmtId="0" fontId="7" fillId="0" borderId="15" xfId="0" quotePrefix="1" applyFont="1" applyBorder="1" applyAlignment="1" applyProtection="1">
      <alignment horizontal="right" vertical="center" wrapText="1"/>
      <protection locked="0"/>
    </xf>
    <xf numFmtId="0" fontId="7" fillId="0" borderId="0" xfId="0" quotePrefix="1" applyFont="1" applyAlignment="1" applyProtection="1">
      <alignment horizontal="right" vertical="center" wrapText="1"/>
      <protection locked="0"/>
    </xf>
    <xf numFmtId="0" fontId="7" fillId="0" borderId="19" xfId="0" applyFont="1" applyBorder="1" applyAlignment="1" applyProtection="1">
      <alignment vertical="center" wrapText="1"/>
      <protection locked="0"/>
    </xf>
    <xf numFmtId="0" fontId="7" fillId="0" borderId="19" xfId="0" applyFont="1" applyBorder="1" applyAlignment="1" applyProtection="1">
      <alignment horizontal="center" vertical="center" wrapText="1"/>
      <protection locked="0"/>
    </xf>
    <xf numFmtId="0" fontId="7" fillId="0" borderId="20" xfId="0" quotePrefix="1" applyFont="1" applyBorder="1" applyAlignment="1" applyProtection="1">
      <alignment horizontal="right" vertical="center" wrapText="1"/>
      <protection locked="0"/>
    </xf>
    <xf numFmtId="0" fontId="7" fillId="0" borderId="9" xfId="0" quotePrefix="1" applyFont="1" applyBorder="1" applyAlignment="1" applyProtection="1">
      <alignment horizontal="right" vertical="center" wrapText="1"/>
      <protection locked="0"/>
    </xf>
    <xf numFmtId="0" fontId="7" fillId="0" borderId="9" xfId="0" applyFont="1" applyBorder="1" applyAlignment="1" applyProtection="1">
      <alignment vertical="center" wrapText="1"/>
      <protection locked="0"/>
    </xf>
    <xf numFmtId="0" fontId="7" fillId="0" borderId="10" xfId="0" applyFont="1" applyBorder="1" applyAlignment="1" applyProtection="1">
      <alignment horizontal="center" vertical="center" wrapText="1"/>
      <protection locked="0"/>
    </xf>
    <xf numFmtId="0" fontId="7" fillId="0" borderId="0" xfId="0" applyFont="1" applyAlignment="1" applyProtection="1">
      <alignment horizontal="center" vertical="center" shrinkToFit="1"/>
      <protection locked="0"/>
    </xf>
    <xf numFmtId="0" fontId="37" fillId="0" borderId="0" xfId="0" applyFont="1" applyProtection="1">
      <alignment vertical="center"/>
      <protection locked="0"/>
    </xf>
    <xf numFmtId="0" fontId="14" fillId="0" borderId="0" xfId="0" applyFont="1" applyAlignment="1" applyProtection="1">
      <alignment vertical="center" wrapText="1"/>
      <protection locked="0"/>
    </xf>
    <xf numFmtId="179"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180" fontId="14" fillId="0" borderId="0" xfId="3" applyNumberFormat="1" applyFont="1" applyBorder="1" applyAlignment="1" applyProtection="1">
      <alignment horizontal="center" vertical="center" shrinkToFit="1"/>
      <protection locked="0"/>
    </xf>
    <xf numFmtId="0" fontId="37" fillId="0" borderId="0" xfId="0" applyFont="1" applyAlignment="1" applyProtection="1">
      <alignment horizontal="right" vertical="center"/>
      <protection locked="0"/>
    </xf>
    <xf numFmtId="181" fontId="14" fillId="0" borderId="0" xfId="3" applyNumberFormat="1" applyFont="1" applyBorder="1" applyAlignment="1" applyProtection="1">
      <alignment horizontal="center" vertical="center"/>
      <protection locked="0"/>
    </xf>
    <xf numFmtId="0" fontId="25" fillId="0" borderId="11"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7" fillId="0" borderId="21" xfId="0" applyFont="1" applyBorder="1" applyAlignment="1" applyProtection="1">
      <alignment horizontal="left" vertical="center"/>
      <protection locked="0"/>
    </xf>
    <xf numFmtId="0" fontId="25" fillId="4" borderId="56" xfId="0" quotePrefix="1" applyFont="1" applyFill="1" applyBorder="1" applyProtection="1">
      <alignment vertical="center"/>
      <protection locked="0"/>
    </xf>
    <xf numFmtId="0" fontId="25" fillId="4" borderId="31" xfId="0" quotePrefix="1" applyFont="1" applyFill="1" applyBorder="1" applyProtection="1">
      <alignment vertical="center"/>
      <protection locked="0"/>
    </xf>
    <xf numFmtId="0" fontId="25" fillId="4" borderId="53" xfId="0" quotePrefix="1" applyFont="1" applyFill="1" applyBorder="1" applyProtection="1">
      <alignment vertical="center"/>
      <protection locked="0"/>
    </xf>
    <xf numFmtId="0" fontId="25" fillId="4" borderId="11" xfId="0" quotePrefix="1" applyFont="1" applyFill="1" applyBorder="1" applyProtection="1">
      <alignment vertical="center"/>
      <protection locked="0"/>
    </xf>
    <xf numFmtId="0" fontId="7" fillId="0" borderId="0" xfId="0" applyFont="1" applyAlignment="1">
      <alignment horizontal="right" vertical="center"/>
    </xf>
    <xf numFmtId="0" fontId="40" fillId="0" borderId="0" xfId="0" applyFont="1">
      <alignment vertical="center"/>
    </xf>
    <xf numFmtId="0" fontId="7" fillId="0" borderId="0" xfId="0" applyFont="1">
      <alignment vertical="center"/>
    </xf>
    <xf numFmtId="0" fontId="7" fillId="0" borderId="0" xfId="0" quotePrefix="1" applyFont="1">
      <alignment vertical="center"/>
    </xf>
    <xf numFmtId="0" fontId="7" fillId="0" borderId="0" xfId="0" applyFont="1" applyAlignment="1">
      <alignment horizontal="center" vertical="center"/>
    </xf>
    <xf numFmtId="0" fontId="7" fillId="0" borderId="44" xfId="0" applyFont="1" applyBorder="1" applyProtection="1">
      <alignment vertical="center"/>
      <protection locked="0"/>
    </xf>
    <xf numFmtId="0" fontId="7" fillId="0" borderId="25" xfId="0" applyFont="1" applyBorder="1" applyProtection="1">
      <alignment vertical="center"/>
      <protection locked="0"/>
    </xf>
    <xf numFmtId="0" fontId="7" fillId="0" borderId="25" xfId="0" applyFont="1" applyBorder="1" applyAlignment="1" applyProtection="1">
      <alignment horizontal="left" vertical="center" wrapText="1"/>
      <protection locked="0"/>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27" fillId="0" borderId="16" xfId="0" applyFont="1" applyBorder="1" applyAlignment="1">
      <alignment horizontal="center" vertical="center" wrapText="1"/>
    </xf>
    <xf numFmtId="0" fontId="27" fillId="0" borderId="16" xfId="0" applyFont="1" applyBorder="1" applyAlignment="1">
      <alignment horizontal="center" vertical="center"/>
    </xf>
    <xf numFmtId="0" fontId="9" fillId="0" borderId="0" xfId="4" applyFont="1" applyAlignment="1" applyProtection="1">
      <alignment vertical="top" wrapText="1"/>
      <protection locked="0"/>
    </xf>
    <xf numFmtId="0" fontId="21" fillId="0" borderId="0" xfId="0" applyFont="1" applyAlignment="1">
      <alignment horizontal="left" vertical="center"/>
    </xf>
    <xf numFmtId="0" fontId="23" fillId="0" borderId="91" xfId="1" applyNumberFormat="1" applyFont="1" applyFill="1" applyBorder="1" applyAlignment="1" applyProtection="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8"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7" xfId="0" applyFont="1" applyBorder="1" applyAlignment="1">
      <alignment horizontal="center" vertical="center"/>
    </xf>
    <xf numFmtId="0" fontId="25" fillId="0" borderId="2" xfId="0" applyFont="1" applyBorder="1" applyAlignment="1">
      <alignment horizontal="center" vertical="center"/>
    </xf>
    <xf numFmtId="0" fontId="29" fillId="0" borderId="27"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 xfId="0" applyFont="1" applyBorder="1" applyAlignment="1">
      <alignment horizontal="center" vertical="center" wrapText="1"/>
    </xf>
    <xf numFmtId="0" fontId="23" fillId="0" borderId="17" xfId="0" applyFont="1" applyBorder="1" applyAlignment="1">
      <alignment horizontal="center" vertical="center" textRotation="255"/>
    </xf>
    <xf numFmtId="0" fontId="23" fillId="0" borderId="41" xfId="0" applyFont="1" applyBorder="1" applyAlignment="1">
      <alignment horizontal="center" vertical="center" textRotation="255"/>
    </xf>
    <xf numFmtId="0" fontId="23" fillId="0" borderId="17" xfId="0" applyFont="1" applyBorder="1" applyAlignment="1">
      <alignment horizontal="center" vertical="center" textRotation="255" wrapText="1"/>
    </xf>
    <xf numFmtId="0" fontId="23" fillId="0" borderId="41" xfId="0" applyFont="1" applyBorder="1" applyAlignment="1">
      <alignment horizontal="center" vertical="center" textRotation="255" wrapText="1"/>
    </xf>
    <xf numFmtId="0" fontId="23" fillId="0" borderId="1" xfId="0" applyFont="1" applyBorder="1" applyAlignment="1">
      <alignment horizontal="center" vertical="center" wrapText="1"/>
    </xf>
    <xf numFmtId="0" fontId="23" fillId="0" borderId="1" xfId="0" applyFont="1" applyBorder="1" applyAlignment="1">
      <alignment vertical="center" wrapText="1"/>
    </xf>
    <xf numFmtId="0" fontId="29" fillId="0" borderId="27" xfId="0" applyFont="1" applyBorder="1" applyAlignment="1">
      <alignment horizontal="center" vertical="center"/>
    </xf>
    <xf numFmtId="0" fontId="29" fillId="0" borderId="17" xfId="0" applyFont="1" applyBorder="1" applyAlignment="1">
      <alignment horizontal="center" vertical="center"/>
    </xf>
    <xf numFmtId="0" fontId="29" fillId="0" borderId="2" xfId="0" applyFont="1" applyBorder="1" applyAlignment="1">
      <alignment horizontal="center" vertical="center"/>
    </xf>
    <xf numFmtId="0" fontId="23" fillId="0" borderId="16"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2" xfId="0" applyFont="1" applyBorder="1" applyAlignment="1">
      <alignment horizontal="left" vertical="center" wrapText="1" indent="1"/>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23" fillId="0" borderId="18"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3"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32"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12" xfId="0" applyFont="1" applyBorder="1" applyAlignment="1">
      <alignment horizontal="center" vertical="center"/>
    </xf>
    <xf numFmtId="0" fontId="23" fillId="0" borderId="5" xfId="0" applyFont="1" applyBorder="1" applyAlignment="1">
      <alignment horizontal="center" vertical="center"/>
    </xf>
    <xf numFmtId="0" fontId="23" fillId="0" borderId="21" xfId="0" applyFont="1" applyBorder="1" applyAlignment="1">
      <alignment horizontal="center" vertical="center"/>
    </xf>
    <xf numFmtId="0" fontId="23" fillId="0" borderId="44" xfId="0" applyFont="1" applyBorder="1" applyAlignment="1">
      <alignment horizontal="center" vertical="center"/>
    </xf>
    <xf numFmtId="0" fontId="26" fillId="0" borderId="1" xfId="0" applyFont="1" applyBorder="1" applyAlignment="1">
      <alignment horizontal="center" vertical="center"/>
    </xf>
    <xf numFmtId="0" fontId="26" fillId="0" borderId="12" xfId="0" applyFont="1" applyBorder="1" applyAlignment="1">
      <alignment horizontal="center" vertical="center"/>
    </xf>
    <xf numFmtId="0" fontId="23" fillId="0" borderId="27" xfId="0" quotePrefix="1" applyFont="1" applyBorder="1" applyAlignment="1">
      <alignment horizontal="center" vertical="center" textRotation="255" wrapText="1"/>
    </xf>
    <xf numFmtId="0" fontId="23" fillId="0" borderId="17" xfId="0" quotePrefix="1" applyFont="1" applyBorder="1" applyAlignment="1">
      <alignment horizontal="center" vertical="center" textRotation="255" wrapText="1"/>
    </xf>
    <xf numFmtId="0" fontId="23" fillId="0" borderId="16" xfId="0" quotePrefix="1" applyFont="1" applyBorder="1" applyAlignment="1">
      <alignment horizontal="center" vertical="center" textRotation="255" wrapText="1"/>
    </xf>
    <xf numFmtId="0" fontId="23" fillId="0" borderId="41" xfId="0" quotePrefix="1" applyFont="1" applyBorder="1" applyAlignment="1">
      <alignment horizontal="center" vertical="center" textRotation="255" wrapText="1"/>
    </xf>
    <xf numFmtId="0" fontId="23" fillId="0" borderId="27" xfId="0" applyFont="1" applyBorder="1" applyAlignment="1">
      <alignment horizontal="center" vertical="center" textRotation="255" wrapText="1"/>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41" xfId="0" quotePrefix="1" applyFont="1" applyBorder="1" applyAlignment="1">
      <alignment horizontal="center" vertical="center"/>
    </xf>
    <xf numFmtId="0" fontId="17" fillId="0" borderId="0" xfId="0" applyFont="1">
      <alignment vertical="center"/>
    </xf>
    <xf numFmtId="0" fontId="23" fillId="0" borderId="41" xfId="0" applyFont="1" applyBorder="1" applyAlignment="1">
      <alignment horizontal="center" vertical="center" wrapText="1"/>
    </xf>
    <xf numFmtId="0" fontId="26" fillId="0" borderId="41" xfId="0" applyFont="1" applyBorder="1" applyAlignment="1">
      <alignment horizontal="center" vertical="center"/>
    </xf>
    <xf numFmtId="0" fontId="23" fillId="0" borderId="13" xfId="0" applyFont="1" applyBorder="1" applyAlignment="1">
      <alignment vertical="center" wrapText="1"/>
    </xf>
    <xf numFmtId="0" fontId="23" fillId="0" borderId="47" xfId="0" applyFont="1" applyBorder="1" applyAlignment="1">
      <alignment vertical="center" wrapText="1"/>
    </xf>
    <xf numFmtId="0" fontId="23" fillId="0" borderId="28" xfId="0" applyFont="1" applyBorder="1" applyAlignment="1">
      <alignment vertical="center" wrapText="1"/>
    </xf>
    <xf numFmtId="0" fontId="23" fillId="0" borderId="5"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4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4" xfId="0" applyFont="1" applyBorder="1" applyAlignment="1">
      <alignment horizontal="center" vertical="center" wrapText="1"/>
    </xf>
    <xf numFmtId="0" fontId="25" fillId="0" borderId="16" xfId="0" applyFont="1" applyBorder="1" applyAlignment="1">
      <alignment horizontal="center" vertical="center" wrapText="1"/>
    </xf>
    <xf numFmtId="0" fontId="29" fillId="0" borderId="16" xfId="0" quotePrefix="1" applyFont="1" applyBorder="1" applyAlignment="1">
      <alignment horizontal="center" vertical="center" wrapText="1"/>
    </xf>
    <xf numFmtId="0" fontId="29" fillId="0" borderId="17" xfId="0" quotePrefix="1" applyFont="1" applyBorder="1" applyAlignment="1">
      <alignment horizontal="center" vertical="center" wrapText="1"/>
    </xf>
    <xf numFmtId="0" fontId="29" fillId="0" borderId="2" xfId="0" quotePrefix="1" applyFont="1" applyBorder="1" applyAlignment="1">
      <alignment horizontal="center" vertical="center" wrapText="1"/>
    </xf>
    <xf numFmtId="0" fontId="23" fillId="0" borderId="27" xfId="0" quotePrefix="1" applyFont="1" applyBorder="1" applyAlignment="1">
      <alignment horizontal="left" vertical="center" wrapText="1"/>
    </xf>
    <xf numFmtId="0" fontId="23" fillId="0" borderId="17" xfId="0" quotePrefix="1" applyFont="1" applyBorder="1" applyAlignment="1">
      <alignment horizontal="left" vertical="center" wrapText="1"/>
    </xf>
    <xf numFmtId="0" fontId="23" fillId="0" borderId="2" xfId="0" quotePrefix="1" applyFont="1" applyBorder="1" applyAlignment="1">
      <alignment horizontal="left"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1" xfId="0" applyFont="1" applyBorder="1">
      <alignment vertical="center"/>
    </xf>
    <xf numFmtId="0" fontId="24" fillId="0" borderId="27" xfId="0" quotePrefix="1" applyFont="1" applyBorder="1" applyAlignment="1">
      <alignment horizontal="center" vertical="center" wrapText="1"/>
    </xf>
    <xf numFmtId="0" fontId="24" fillId="0" borderId="17" xfId="0" quotePrefix="1" applyFont="1" applyBorder="1" applyAlignment="1">
      <alignment horizontal="center" vertical="center" wrapText="1"/>
    </xf>
    <xf numFmtId="0" fontId="24" fillId="0" borderId="2" xfId="0" quotePrefix="1" applyFont="1" applyBorder="1" applyAlignment="1">
      <alignment horizontal="center" vertical="center" wrapText="1"/>
    </xf>
    <xf numFmtId="0" fontId="23" fillId="0" borderId="17" xfId="0" applyFont="1" applyBorder="1" applyAlignment="1">
      <alignment vertical="center" wrapText="1"/>
    </xf>
    <xf numFmtId="0" fontId="23" fillId="0" borderId="2" xfId="0" applyFont="1" applyBorder="1" applyAlignment="1">
      <alignment vertical="center" wrapText="1"/>
    </xf>
    <xf numFmtId="0" fontId="23" fillId="0" borderId="27" xfId="0" applyFont="1" applyBorder="1" applyAlignment="1">
      <alignment vertical="center" wrapText="1"/>
    </xf>
    <xf numFmtId="0" fontId="23" fillId="0" borderId="27" xfId="0" applyFont="1" applyBorder="1" applyAlignment="1">
      <alignment horizontal="center" vertical="center" wrapText="1"/>
    </xf>
    <xf numFmtId="0" fontId="23" fillId="0" borderId="16" xfId="0" applyFont="1" applyBorder="1" applyAlignment="1">
      <alignment horizontal="left" vertical="center" wrapText="1"/>
    </xf>
    <xf numFmtId="0" fontId="23" fillId="0" borderId="17" xfId="0" applyFont="1" applyBorder="1" applyAlignment="1">
      <alignment horizontal="left" vertical="center" wrapText="1"/>
    </xf>
    <xf numFmtId="0" fontId="24" fillId="0" borderId="16" xfId="0" quotePrefix="1" applyFont="1" applyBorder="1" applyAlignment="1">
      <alignment horizontal="center" vertical="center" wrapText="1"/>
    </xf>
    <xf numFmtId="0" fontId="23" fillId="0" borderId="16" xfId="0" quotePrefix="1" applyFont="1" applyBorder="1" applyAlignment="1">
      <alignment horizontal="left" vertical="center" wrapText="1"/>
    </xf>
    <xf numFmtId="0" fontId="24" fillId="0" borderId="27" xfId="0" applyFont="1" applyBorder="1" applyAlignment="1">
      <alignment horizontal="center" vertical="center" textRotation="255"/>
    </xf>
    <xf numFmtId="0" fontId="24" fillId="0" borderId="17" xfId="0" applyFont="1" applyBorder="1" applyAlignment="1">
      <alignment horizontal="center" vertical="center" textRotation="255"/>
    </xf>
    <xf numFmtId="0" fontId="24" fillId="0" borderId="2" xfId="0" applyFont="1" applyBorder="1" applyAlignment="1">
      <alignment horizontal="center" vertical="center" textRotation="255"/>
    </xf>
    <xf numFmtId="0" fontId="23" fillId="0" borderId="2" xfId="0" applyFont="1" applyBorder="1" applyAlignment="1">
      <alignment horizontal="center" vertical="center" textRotation="255" wrapText="1"/>
    </xf>
    <xf numFmtId="0" fontId="25" fillId="0" borderId="5" xfId="0" applyFont="1" applyBorder="1" applyAlignment="1">
      <alignment horizontal="center" vertical="center"/>
    </xf>
    <xf numFmtId="0" fontId="25" fillId="0" borderId="44" xfId="0" applyFont="1" applyBorder="1" applyAlignment="1">
      <alignment horizontal="center" vertical="center"/>
    </xf>
    <xf numFmtId="0" fontId="26" fillId="0" borderId="27" xfId="0" applyFont="1" applyBorder="1" applyAlignment="1">
      <alignment horizontal="center" vertical="center"/>
    </xf>
    <xf numFmtId="0" fontId="23" fillId="0" borderId="41" xfId="0" applyFont="1" applyBorder="1" applyAlignment="1">
      <alignment horizontal="center" vertical="center"/>
    </xf>
    <xf numFmtId="0" fontId="23" fillId="0" borderId="13" xfId="0" applyFont="1" applyBorder="1" applyAlignment="1">
      <alignment horizontal="center" vertical="center" wrapText="1"/>
    </xf>
    <xf numFmtId="0" fontId="23" fillId="0" borderId="47" xfId="0" applyFont="1" applyBorder="1" applyAlignment="1">
      <alignment horizontal="center" vertical="center" wrapText="1"/>
    </xf>
    <xf numFmtId="0" fontId="23" fillId="5" borderId="23" xfId="0" applyFont="1" applyFill="1" applyBorder="1" applyAlignment="1">
      <alignment horizontal="left" vertical="center" wrapText="1"/>
    </xf>
    <xf numFmtId="0" fontId="23" fillId="5" borderId="30" xfId="0" applyFont="1" applyFill="1" applyBorder="1" applyAlignment="1">
      <alignment horizontal="left" vertical="center" wrapText="1"/>
    </xf>
    <xf numFmtId="0" fontId="23" fillId="0" borderId="38" xfId="0" applyFont="1" applyBorder="1" applyAlignment="1">
      <alignment horizontal="left" vertical="center" wrapText="1"/>
    </xf>
    <xf numFmtId="0" fontId="23" fillId="0" borderId="32" xfId="0" applyFont="1" applyBorder="1" applyAlignment="1">
      <alignment horizontal="left" vertical="center" wrapText="1"/>
    </xf>
    <xf numFmtId="0" fontId="23" fillId="0" borderId="30" xfId="0" applyFont="1" applyBorder="1" applyAlignment="1">
      <alignment horizontal="left" vertical="center" wrapText="1"/>
    </xf>
    <xf numFmtId="0" fontId="26" fillId="0" borderId="2" xfId="0" applyFont="1" applyBorder="1" applyAlignment="1">
      <alignment horizontal="center" vertical="center"/>
    </xf>
    <xf numFmtId="0" fontId="26" fillId="5" borderId="16" xfId="0" applyFont="1" applyFill="1" applyBorder="1" applyAlignment="1">
      <alignment horizontal="center" vertical="center"/>
    </xf>
    <xf numFmtId="0" fontId="26" fillId="5" borderId="2" xfId="0" applyFont="1" applyFill="1" applyBorder="1" applyAlignment="1">
      <alignment horizontal="center" vertical="center"/>
    </xf>
    <xf numFmtId="0" fontId="23" fillId="0" borderId="23" xfId="0" applyFont="1" applyBorder="1" applyAlignment="1">
      <alignment horizontal="left" vertical="center" wrapText="1"/>
    </xf>
    <xf numFmtId="0" fontId="23" fillId="0" borderId="46" xfId="0" applyFont="1" applyBorder="1" applyAlignment="1">
      <alignment horizontal="left" vertical="center" wrapText="1"/>
    </xf>
    <xf numFmtId="0" fontId="26" fillId="5" borderId="27" xfId="0" applyFont="1" applyFill="1" applyBorder="1" applyAlignment="1">
      <alignment horizontal="center" vertical="center"/>
    </xf>
    <xf numFmtId="0" fontId="26" fillId="5" borderId="17" xfId="0" applyFont="1" applyFill="1" applyBorder="1" applyAlignment="1">
      <alignment horizontal="center" vertical="center"/>
    </xf>
    <xf numFmtId="0" fontId="26" fillId="0" borderId="16" xfId="0" applyFont="1" applyBorder="1" applyAlignment="1">
      <alignment horizontal="center" vertical="center" wrapText="1"/>
    </xf>
    <xf numFmtId="0" fontId="22" fillId="0" borderId="42" xfId="0" applyFont="1" applyBorder="1" applyAlignment="1">
      <alignment horizontal="center" vertical="center"/>
    </xf>
    <xf numFmtId="0" fontId="22" fillId="0" borderId="43" xfId="0" applyFont="1" applyBorder="1" applyAlignment="1">
      <alignment horizontal="center" vertical="center"/>
    </xf>
    <xf numFmtId="0" fontId="23" fillId="5" borderId="27" xfId="0" applyFont="1" applyFill="1" applyBorder="1" applyAlignment="1">
      <alignment horizontal="center" vertical="center"/>
    </xf>
    <xf numFmtId="0" fontId="23" fillId="5" borderId="17" xfId="0" applyFont="1" applyFill="1" applyBorder="1" applyAlignment="1">
      <alignment horizontal="center" vertical="center"/>
    </xf>
    <xf numFmtId="0" fontId="23" fillId="5" borderId="2" xfId="0" applyFont="1" applyFill="1" applyBorder="1" applyAlignment="1">
      <alignment horizontal="center" vertical="center"/>
    </xf>
    <xf numFmtId="0" fontId="23" fillId="0" borderId="3" xfId="0" applyFont="1" applyBorder="1" applyAlignment="1">
      <alignment horizontal="center" vertical="center"/>
    </xf>
    <xf numFmtId="0" fontId="23" fillId="0" borderId="32" xfId="0" applyFont="1" applyBorder="1" applyAlignment="1">
      <alignment horizontal="center" vertical="center"/>
    </xf>
    <xf numFmtId="0" fontId="23" fillId="0" borderId="45" xfId="0" applyFont="1" applyBorder="1" applyAlignment="1">
      <alignment horizontal="center" vertical="center"/>
    </xf>
    <xf numFmtId="0" fontId="23" fillId="0" borderId="46" xfId="0" applyFont="1" applyBorder="1" applyAlignment="1">
      <alignment horizontal="center" vertical="center"/>
    </xf>
    <xf numFmtId="0" fontId="23" fillId="5" borderId="16" xfId="0" applyFont="1" applyFill="1" applyBorder="1" applyAlignment="1">
      <alignment horizontal="center" vertical="center"/>
    </xf>
    <xf numFmtId="0" fontId="23" fillId="0" borderId="18" xfId="0" applyFont="1" applyBorder="1" applyAlignment="1">
      <alignment horizontal="center"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2" xfId="0" applyFont="1" applyBorder="1" applyAlignment="1">
      <alignment horizontal="center" vertical="center"/>
    </xf>
    <xf numFmtId="0" fontId="23" fillId="0" borderId="2" xfId="0" quotePrefix="1" applyFont="1" applyBorder="1" applyAlignment="1">
      <alignment horizontal="center" vertical="center" wrapText="1"/>
    </xf>
    <xf numFmtId="0" fontId="23" fillId="5" borderId="16"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23" fillId="0" borderId="2" xfId="0" applyFont="1" applyBorder="1" applyAlignment="1">
      <alignment horizontal="left" vertical="center" wrapText="1"/>
    </xf>
    <xf numFmtId="0" fontId="23" fillId="0" borderId="5" xfId="0" quotePrefix="1" applyFont="1" applyBorder="1" applyAlignment="1">
      <alignment horizontal="center" vertical="center" wrapText="1"/>
    </xf>
    <xf numFmtId="0" fontId="23" fillId="0" borderId="48" xfId="0" applyFont="1" applyBorder="1" applyAlignment="1">
      <alignment horizontal="center" vertical="center"/>
    </xf>
    <xf numFmtId="0" fontId="26" fillId="0" borderId="37" xfId="1" quotePrefix="1" applyNumberFormat="1" applyFont="1" applyFill="1" applyBorder="1" applyAlignment="1" applyProtection="1">
      <alignment horizontal="center" vertical="center"/>
    </xf>
    <xf numFmtId="0" fontId="26" fillId="0" borderId="3" xfId="1" quotePrefix="1" applyNumberFormat="1" applyFont="1" applyFill="1" applyBorder="1" applyAlignment="1" applyProtection="1">
      <alignment horizontal="center" vertical="center"/>
    </xf>
    <xf numFmtId="0" fontId="26" fillId="0" borderId="45" xfId="1" quotePrefix="1" applyNumberFormat="1" applyFont="1" applyFill="1" applyBorder="1" applyAlignment="1" applyProtection="1">
      <alignment horizontal="center" vertical="center"/>
    </xf>
    <xf numFmtId="0" fontId="23" fillId="0" borderId="44" xfId="0" applyFont="1" applyBorder="1" applyAlignment="1">
      <alignment vertical="center" wrapText="1"/>
    </xf>
    <xf numFmtId="0" fontId="41" fillId="0" borderId="0" xfId="0" applyFont="1" applyAlignment="1">
      <alignment horizontal="center" vertical="center"/>
    </xf>
    <xf numFmtId="0" fontId="7" fillId="0" borderId="0" xfId="0" applyFont="1" applyAlignment="1">
      <alignment horizontal="distributed" vertical="center"/>
    </xf>
    <xf numFmtId="0" fontId="25" fillId="0" borderId="18" xfId="0" applyFont="1" applyBorder="1" applyAlignment="1">
      <alignment horizontal="center" vertical="center"/>
    </xf>
    <xf numFmtId="0" fontId="25" fillId="0" borderId="23" xfId="0" applyFont="1" applyBorder="1" applyAlignment="1">
      <alignment horizontal="center" vertical="center"/>
    </xf>
    <xf numFmtId="0" fontId="25" fillId="0" borderId="45" xfId="0" applyFont="1" applyBorder="1" applyAlignment="1">
      <alignment horizontal="center" vertical="center"/>
    </xf>
    <xf numFmtId="0" fontId="25" fillId="0" borderId="46" xfId="0" applyFont="1" applyBorder="1" applyAlignment="1">
      <alignment horizontal="center" vertical="center"/>
    </xf>
    <xf numFmtId="0" fontId="25" fillId="0" borderId="16" xfId="0" applyFont="1" applyBorder="1" applyAlignment="1">
      <alignment horizontal="center" vertical="center"/>
    </xf>
    <xf numFmtId="0" fontId="25" fillId="0" borderId="41" xfId="0" applyFont="1" applyBorder="1" applyAlignment="1">
      <alignment horizontal="center" vertical="center"/>
    </xf>
    <xf numFmtId="0" fontId="25" fillId="0" borderId="27" xfId="0" applyFont="1" applyBorder="1" applyAlignment="1">
      <alignment horizontal="center" vertical="center" textRotation="255" wrapText="1"/>
    </xf>
    <xf numFmtId="0" fontId="25" fillId="0" borderId="17" xfId="0" applyFont="1" applyBorder="1" applyAlignment="1">
      <alignment horizontal="center" vertical="center" textRotation="255" wrapText="1"/>
    </xf>
    <xf numFmtId="0" fontId="25" fillId="0" borderId="16" xfId="0" applyFont="1" applyBorder="1" applyAlignment="1">
      <alignment horizontal="center" vertical="center" textRotation="255" wrapText="1"/>
    </xf>
    <xf numFmtId="0" fontId="25" fillId="0" borderId="2" xfId="0" quotePrefix="1" applyFont="1" applyBorder="1" applyAlignment="1">
      <alignment horizontal="center" vertical="center"/>
    </xf>
    <xf numFmtId="0" fontId="25" fillId="0" borderId="27" xfId="0" quotePrefix="1" applyFont="1" applyBorder="1" applyAlignment="1">
      <alignment horizontal="center" vertical="center" textRotation="255" wrapText="1"/>
    </xf>
    <xf numFmtId="0" fontId="25" fillId="0" borderId="17" xfId="0" quotePrefix="1" applyFont="1" applyBorder="1" applyAlignment="1">
      <alignment horizontal="center" vertical="center" textRotation="255" wrapText="1"/>
    </xf>
    <xf numFmtId="0" fontId="25" fillId="0" borderId="27" xfId="0" quotePrefix="1" applyFont="1" applyBorder="1" applyAlignment="1">
      <alignment horizontal="center" vertical="center" wrapText="1"/>
    </xf>
    <xf numFmtId="0" fontId="25" fillId="0" borderId="17" xfId="0" quotePrefix="1" applyFont="1" applyBorder="1" applyAlignment="1">
      <alignment horizontal="center" vertical="center" wrapText="1"/>
    </xf>
    <xf numFmtId="0" fontId="25" fillId="0" borderId="2" xfId="0" quotePrefix="1" applyFont="1" applyBorder="1" applyAlignment="1">
      <alignment horizontal="center" vertical="center" wrapText="1"/>
    </xf>
    <xf numFmtId="0" fontId="23" fillId="3" borderId="1" xfId="0" applyFont="1" applyFill="1" applyBorder="1" applyAlignment="1" applyProtection="1">
      <alignment horizontal="center" vertical="center" wrapText="1" shrinkToFit="1"/>
      <protection locked="0"/>
    </xf>
    <xf numFmtId="0" fontId="33" fillId="0" borderId="16" xfId="0" applyFont="1" applyBorder="1" applyAlignment="1">
      <alignment horizontal="center" vertical="center"/>
    </xf>
    <xf numFmtId="0" fontId="33" fillId="0" borderId="2" xfId="0" applyFont="1" applyBorder="1" applyAlignment="1">
      <alignment horizontal="center" vertical="center"/>
    </xf>
    <xf numFmtId="0" fontId="23" fillId="3" borderId="16" xfId="0" applyFont="1" applyFill="1" applyBorder="1" applyAlignment="1" applyProtection="1">
      <alignment horizontal="center" vertical="center" wrapText="1"/>
      <protection locked="0"/>
    </xf>
    <xf numFmtId="0" fontId="23" fillId="3" borderId="2" xfId="0" applyFont="1" applyFill="1" applyBorder="1" applyAlignment="1" applyProtection="1">
      <alignment horizontal="center" vertical="center" wrapText="1"/>
      <protection locked="0"/>
    </xf>
    <xf numFmtId="0" fontId="17" fillId="0" borderId="16" xfId="0" applyFont="1" applyBorder="1" applyAlignment="1">
      <alignment horizontal="left" vertical="center" wrapText="1" indent="1"/>
    </xf>
    <xf numFmtId="0" fontId="17" fillId="0" borderId="17" xfId="0" applyFont="1" applyBorder="1" applyAlignment="1">
      <alignment horizontal="left" vertical="center" wrapText="1" indent="1"/>
    </xf>
    <xf numFmtId="0" fontId="17" fillId="0" borderId="2" xfId="0" applyFont="1" applyBorder="1" applyAlignment="1">
      <alignment horizontal="left" vertical="center" wrapText="1" indent="1"/>
    </xf>
    <xf numFmtId="0" fontId="34" fillId="0" borderId="16" xfId="0" applyFont="1" applyBorder="1" applyAlignment="1">
      <alignment horizontal="center" vertical="center"/>
    </xf>
    <xf numFmtId="0" fontId="34" fillId="0" borderId="2" xfId="0" applyFont="1" applyBorder="1" applyAlignment="1">
      <alignment horizontal="center" vertical="center"/>
    </xf>
    <xf numFmtId="0" fontId="33" fillId="0" borderId="17" xfId="0" applyFont="1" applyBorder="1" applyAlignment="1">
      <alignment horizontal="center" vertical="center"/>
    </xf>
    <xf numFmtId="0" fontId="25" fillId="0" borderId="18" xfId="0" applyFont="1" applyBorder="1" applyAlignment="1">
      <alignment horizontal="center" vertical="center" wrapText="1"/>
    </xf>
    <xf numFmtId="0" fontId="25" fillId="0" borderId="23"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 xfId="0" applyFont="1" applyBorder="1" applyAlignment="1">
      <alignment horizontal="center" vertical="center" wrapText="1"/>
    </xf>
    <xf numFmtId="0" fontId="17" fillId="0" borderId="16" xfId="0" applyFont="1" applyBorder="1" applyAlignment="1">
      <alignment horizontal="center" vertical="center"/>
    </xf>
    <xf numFmtId="0" fontId="17" fillId="0" borderId="2" xfId="0" applyFont="1" applyBorder="1" applyAlignment="1">
      <alignment horizontal="center" vertical="center"/>
    </xf>
    <xf numFmtId="0" fontId="23" fillId="3" borderId="17" xfId="0" applyFont="1" applyFill="1" applyBorder="1" applyAlignment="1" applyProtection="1">
      <alignment horizontal="center" vertical="center" wrapText="1"/>
      <protection locked="0"/>
    </xf>
    <xf numFmtId="0" fontId="25" fillId="0" borderId="2" xfId="0" applyFont="1" applyBorder="1" applyAlignment="1">
      <alignment horizontal="center" vertical="center" wrapText="1"/>
    </xf>
    <xf numFmtId="0" fontId="25" fillId="0" borderId="0" xfId="0" applyFont="1" applyAlignment="1">
      <alignment horizontal="left" vertical="center"/>
    </xf>
    <xf numFmtId="0" fontId="23" fillId="0" borderId="5" xfId="0" applyFont="1" applyBorder="1" applyAlignment="1" applyProtection="1">
      <alignment horizontal="left" vertical="center"/>
      <protection locked="0"/>
    </xf>
    <xf numFmtId="0" fontId="23" fillId="0" borderId="21" xfId="0" applyFont="1" applyBorder="1" applyAlignment="1" applyProtection="1">
      <alignment horizontal="left" vertical="center"/>
      <protection locked="0"/>
    </xf>
    <xf numFmtId="0" fontId="23" fillId="0" borderId="44" xfId="0" applyFont="1" applyBorder="1" applyAlignment="1" applyProtection="1">
      <alignment horizontal="left" vertical="center"/>
      <protection locked="0"/>
    </xf>
    <xf numFmtId="0" fontId="25" fillId="0" borderId="41" xfId="0" applyFont="1" applyBorder="1" applyAlignment="1">
      <alignment horizontal="center" vertical="center" wrapText="1"/>
    </xf>
    <xf numFmtId="0" fontId="25" fillId="0" borderId="23" xfId="1" quotePrefix="1" applyNumberFormat="1" applyFont="1" applyBorder="1" applyAlignment="1">
      <alignment horizontal="center" vertical="center" wrapText="1"/>
    </xf>
    <xf numFmtId="0" fontId="25" fillId="0" borderId="46" xfId="1" quotePrefix="1" applyNumberFormat="1" applyFont="1" applyBorder="1" applyAlignment="1">
      <alignment horizontal="center" vertical="center" wrapText="1"/>
    </xf>
    <xf numFmtId="0" fontId="33" fillId="0" borderId="16"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0" fontId="33" fillId="0" borderId="27" xfId="1" quotePrefix="1" applyNumberFormat="1" applyFont="1" applyBorder="1" applyAlignment="1">
      <alignment horizontal="center" vertical="center"/>
    </xf>
    <xf numFmtId="0" fontId="33" fillId="0" borderId="17" xfId="1" quotePrefix="1" applyNumberFormat="1" applyFont="1" applyBorder="1" applyAlignment="1">
      <alignment horizontal="center" vertical="center"/>
    </xf>
    <xf numFmtId="0" fontId="26" fillId="0" borderId="5" xfId="0" applyFont="1" applyBorder="1" applyAlignment="1">
      <alignment horizontal="center" vertical="center"/>
    </xf>
    <xf numFmtId="0" fontId="26" fillId="0" borderId="44" xfId="0" applyFont="1" applyBorder="1" applyAlignment="1">
      <alignment horizontal="center" vertical="center"/>
    </xf>
    <xf numFmtId="0" fontId="26" fillId="3" borderId="49" xfId="0" applyFont="1" applyFill="1" applyBorder="1" applyAlignment="1" applyProtection="1">
      <alignment horizontal="center" vertical="center" wrapText="1"/>
      <protection locked="0"/>
    </xf>
    <xf numFmtId="0" fontId="26" fillId="3" borderId="50" xfId="0" applyFont="1" applyFill="1" applyBorder="1" applyAlignment="1" applyProtection="1">
      <alignment horizontal="center" vertical="center" wrapText="1"/>
      <protection locked="0"/>
    </xf>
    <xf numFmtId="184" fontId="35" fillId="2" borderId="49" xfId="0" applyNumberFormat="1" applyFont="1" applyFill="1" applyBorder="1" applyAlignment="1" applyProtection="1">
      <alignment horizontal="center" vertical="center"/>
      <protection locked="0"/>
    </xf>
    <xf numFmtId="184" fontId="35" fillId="2" borderId="2" xfId="0" applyNumberFormat="1" applyFont="1" applyFill="1" applyBorder="1" applyAlignment="1" applyProtection="1">
      <alignment horizontal="center" vertical="center"/>
      <protection locked="0"/>
    </xf>
    <xf numFmtId="0" fontId="25" fillId="0" borderId="3" xfId="0" applyFont="1" applyBorder="1" applyAlignment="1">
      <alignment horizontal="center" vertical="center" wrapText="1"/>
    </xf>
    <xf numFmtId="184" fontId="33" fillId="0" borderId="16" xfId="0" applyNumberFormat="1" applyFont="1" applyBorder="1" applyAlignment="1">
      <alignment horizontal="center" vertical="center" wrapText="1"/>
    </xf>
    <xf numFmtId="184" fontId="33" fillId="0" borderId="32" xfId="0" applyNumberFormat="1" applyFont="1" applyBorder="1" applyAlignment="1">
      <alignment horizontal="center" vertical="center" wrapText="1"/>
    </xf>
    <xf numFmtId="184" fontId="33" fillId="0" borderId="17" xfId="0" applyNumberFormat="1" applyFont="1" applyBorder="1" applyAlignment="1">
      <alignment horizontal="center" vertical="center" wrapText="1"/>
    </xf>
    <xf numFmtId="0" fontId="25" fillId="0" borderId="1" xfId="0" quotePrefix="1" applyFont="1" applyBorder="1" applyAlignment="1">
      <alignment horizontal="center" vertical="center" wrapText="1"/>
    </xf>
    <xf numFmtId="0" fontId="23" fillId="3" borderId="27" xfId="0" applyFont="1" applyFill="1" applyBorder="1" applyAlignment="1" applyProtection="1">
      <alignment horizontal="center" vertical="center" wrapText="1"/>
      <protection locked="0"/>
    </xf>
    <xf numFmtId="0" fontId="25" fillId="0" borderId="27" xfId="0" applyFont="1" applyBorder="1" applyAlignment="1">
      <alignment horizontal="center" vertical="center"/>
    </xf>
    <xf numFmtId="0" fontId="33" fillId="0" borderId="27" xfId="0" applyFont="1" applyBorder="1" applyAlignment="1">
      <alignment horizontal="center" vertical="center"/>
    </xf>
    <xf numFmtId="0" fontId="29" fillId="0" borderId="0" xfId="0" applyFont="1" applyAlignment="1">
      <alignment horizontal="left" vertical="center" wrapText="1"/>
    </xf>
    <xf numFmtId="0" fontId="29" fillId="0" borderId="19" xfId="0" applyFont="1" applyBorder="1" applyAlignment="1">
      <alignment horizontal="left" vertical="center" wrapText="1"/>
    </xf>
    <xf numFmtId="0" fontId="33" fillId="0" borderId="41" xfId="0" applyFont="1" applyBorder="1" applyAlignment="1">
      <alignment horizontal="center" vertical="center" wrapText="1"/>
    </xf>
    <xf numFmtId="0" fontId="25" fillId="0" borderId="13" xfId="0" applyFont="1" applyBorder="1" applyAlignment="1">
      <alignment vertical="center" wrapText="1"/>
    </xf>
    <xf numFmtId="0" fontId="25" fillId="0" borderId="47" xfId="0" applyFont="1" applyBorder="1" applyAlignment="1">
      <alignment vertical="center" wrapText="1"/>
    </xf>
    <xf numFmtId="0" fontId="25" fillId="0" borderId="28" xfId="0" applyFont="1" applyBorder="1" applyAlignment="1">
      <alignment vertical="center" wrapText="1"/>
    </xf>
    <xf numFmtId="0" fontId="33" fillId="0" borderId="41" xfId="1" quotePrefix="1" applyNumberFormat="1" applyFont="1" applyBorder="1" applyAlignment="1">
      <alignment horizontal="center" vertical="center"/>
    </xf>
    <xf numFmtId="0" fontId="25" fillId="0" borderId="29"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29" xfId="0" applyFont="1" applyBorder="1" applyAlignment="1">
      <alignment vertical="center" wrapText="1"/>
    </xf>
    <xf numFmtId="0" fontId="25" fillId="0" borderId="11" xfId="0" applyFont="1" applyBorder="1" applyAlignment="1">
      <alignment vertical="center" wrapText="1"/>
    </xf>
    <xf numFmtId="0" fontId="25" fillId="0" borderId="30" xfId="0" applyFont="1" applyBorder="1" applyAlignment="1">
      <alignment vertical="center" wrapText="1"/>
    </xf>
    <xf numFmtId="0" fontId="25" fillId="0" borderId="13"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16" xfId="0" applyFont="1" applyBorder="1" applyAlignment="1">
      <alignment horizontal="center" vertical="center" textRotation="255"/>
    </xf>
    <xf numFmtId="0" fontId="25" fillId="0" borderId="17" xfId="0" applyFont="1" applyBorder="1" applyAlignment="1">
      <alignment horizontal="center" vertical="center" textRotation="255"/>
    </xf>
    <xf numFmtId="0" fontId="25" fillId="0" borderId="41" xfId="0" applyFont="1" applyBorder="1" applyAlignment="1">
      <alignment horizontal="center" vertical="center" textRotation="255"/>
    </xf>
    <xf numFmtId="0" fontId="23" fillId="3" borderId="1" xfId="0" applyFont="1" applyFill="1" applyBorder="1" applyAlignment="1" applyProtection="1">
      <alignment horizontal="center" vertical="center" wrapText="1"/>
      <protection locked="0"/>
    </xf>
    <xf numFmtId="0" fontId="23" fillId="3" borderId="12" xfId="0" applyFont="1" applyFill="1" applyBorder="1" applyAlignment="1" applyProtection="1">
      <alignment horizontal="center" vertical="center" wrapText="1"/>
      <protection locked="0"/>
    </xf>
    <xf numFmtId="0" fontId="25" fillId="0" borderId="41" xfId="0" applyFont="1" applyBorder="1" applyAlignment="1">
      <alignment horizontal="center" vertical="center" textRotation="255" wrapText="1"/>
    </xf>
    <xf numFmtId="0" fontId="7" fillId="0" borderId="5"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7" fillId="0" borderId="63" xfId="0" applyFont="1" applyBorder="1" applyAlignment="1" applyProtection="1">
      <alignment horizontal="center" vertical="center"/>
      <protection locked="0"/>
    </xf>
    <xf numFmtId="0" fontId="7" fillId="0" borderId="5" xfId="0" applyFont="1" applyBorder="1" applyAlignment="1" applyProtection="1">
      <alignment horizontal="center" vertical="center" shrinkToFit="1"/>
      <protection locked="0"/>
    </xf>
    <xf numFmtId="0" fontId="7" fillId="0" borderId="21" xfId="0" applyFont="1" applyBorder="1" applyAlignment="1" applyProtection="1">
      <alignment horizontal="center" vertical="center" shrinkToFit="1"/>
      <protection locked="0"/>
    </xf>
    <xf numFmtId="0" fontId="7" fillId="0" borderId="63" xfId="0" applyFont="1" applyBorder="1" applyAlignment="1" applyProtection="1">
      <alignment horizontal="center" vertical="center" shrinkToFit="1"/>
      <protection locked="0"/>
    </xf>
    <xf numFmtId="0" fontId="7" fillId="5" borderId="15" xfId="0" applyFont="1" applyFill="1" applyBorder="1" applyAlignment="1" applyProtection="1">
      <alignment horizontal="right" vertical="center"/>
      <protection locked="0"/>
    </xf>
    <xf numFmtId="0" fontId="7" fillId="5" borderId="0" xfId="0" applyFont="1" applyFill="1" applyAlignment="1" applyProtection="1">
      <alignment horizontal="right" vertical="center"/>
      <protection locked="0"/>
    </xf>
    <xf numFmtId="0" fontId="7" fillId="5" borderId="0" xfId="0" applyFont="1" applyFill="1" applyProtection="1">
      <alignment vertical="center"/>
      <protection locked="0"/>
    </xf>
    <xf numFmtId="0" fontId="7" fillId="5" borderId="19" xfId="0" applyFont="1" applyFill="1" applyBorder="1" applyProtection="1">
      <alignment vertical="center"/>
      <protection locked="0"/>
    </xf>
    <xf numFmtId="0" fontId="39"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9" xfId="0" applyFont="1" applyBorder="1" applyAlignment="1" applyProtection="1">
      <alignment horizontal="center" vertical="center"/>
      <protection locked="0"/>
    </xf>
    <xf numFmtId="0" fontId="7" fillId="5" borderId="0" xfId="0" applyFont="1" applyFill="1" applyAlignment="1" applyProtection="1">
      <alignment horizontal="left" vertical="center" wrapText="1"/>
      <protection locked="0"/>
    </xf>
    <xf numFmtId="0" fontId="7" fillId="5" borderId="19" xfId="0" applyFont="1" applyFill="1" applyBorder="1" applyAlignment="1" applyProtection="1">
      <alignment horizontal="left" vertical="center" wrapText="1"/>
      <protection locked="0"/>
    </xf>
    <xf numFmtId="0" fontId="25" fillId="4" borderId="56" xfId="0" quotePrefix="1" applyFont="1" applyFill="1" applyBorder="1" applyAlignment="1" applyProtection="1">
      <alignment horizontal="center" vertical="center"/>
      <protection locked="0"/>
    </xf>
    <xf numFmtId="0" fontId="25" fillId="4" borderId="31" xfId="0" applyFont="1" applyFill="1" applyBorder="1" applyAlignment="1" applyProtection="1">
      <alignment horizontal="center" vertical="center"/>
      <protection locked="0"/>
    </xf>
    <xf numFmtId="0" fontId="25" fillId="4" borderId="39" xfId="0" applyFont="1" applyFill="1" applyBorder="1" applyAlignment="1" applyProtection="1">
      <alignment horizontal="center" vertical="center"/>
      <protection locked="0"/>
    </xf>
    <xf numFmtId="0" fontId="25" fillId="4" borderId="53" xfId="0" applyFont="1" applyFill="1" applyBorder="1" applyAlignment="1" applyProtection="1">
      <alignment horizontal="center" vertical="center"/>
      <protection locked="0"/>
    </xf>
    <xf numFmtId="0" fontId="25" fillId="4" borderId="11" xfId="0" applyFont="1" applyFill="1" applyBorder="1" applyAlignment="1" applyProtection="1">
      <alignment horizontal="center" vertical="center"/>
      <protection locked="0"/>
    </xf>
    <xf numFmtId="0" fontId="25" fillId="4" borderId="40" xfId="0" applyFont="1" applyFill="1" applyBorder="1" applyAlignment="1" applyProtection="1">
      <alignment horizontal="center" vertical="center"/>
      <protection locked="0"/>
    </xf>
    <xf numFmtId="0" fontId="7" fillId="5" borderId="51" xfId="0" applyFont="1" applyFill="1" applyBorder="1" applyAlignment="1" applyProtection="1">
      <alignment horizontal="right" vertical="center"/>
      <protection locked="0"/>
    </xf>
    <xf numFmtId="0" fontId="7" fillId="5" borderId="22" xfId="0" applyFont="1" applyFill="1" applyBorder="1" applyAlignment="1" applyProtection="1">
      <alignment horizontal="right" vertical="center"/>
      <protection locked="0"/>
    </xf>
    <xf numFmtId="0" fontId="7" fillId="5" borderId="22" xfId="0" applyFont="1" applyFill="1" applyBorder="1" applyAlignment="1" applyProtection="1">
      <alignment horizontal="left" vertical="center"/>
      <protection locked="0"/>
    </xf>
    <xf numFmtId="0" fontId="7" fillId="5" borderId="52" xfId="0" applyFont="1" applyFill="1" applyBorder="1" applyAlignment="1" applyProtection="1">
      <alignment horizontal="left" vertical="center"/>
      <protection locked="0"/>
    </xf>
    <xf numFmtId="0" fontId="7" fillId="5" borderId="0" xfId="0" applyFont="1" applyFill="1" applyAlignment="1" applyProtection="1">
      <alignment horizontal="left" vertical="center"/>
      <protection locked="0"/>
    </xf>
    <xf numFmtId="0" fontId="7" fillId="5" borderId="19" xfId="0" applyFont="1" applyFill="1" applyBorder="1" applyAlignment="1" applyProtection="1">
      <alignment horizontal="left" vertical="center"/>
      <protection locked="0"/>
    </xf>
    <xf numFmtId="0" fontId="25" fillId="4" borderId="6" xfId="0" applyFont="1" applyFill="1" applyBorder="1" applyAlignment="1" applyProtection="1">
      <alignment horizontal="center" vertical="center"/>
      <protection locked="0"/>
    </xf>
    <xf numFmtId="0" fontId="25" fillId="4" borderId="7" xfId="0" applyFont="1" applyFill="1" applyBorder="1" applyAlignment="1" applyProtection="1">
      <alignment horizontal="center" vertical="center"/>
      <protection locked="0"/>
    </xf>
    <xf numFmtId="0" fontId="25" fillId="4" borderId="8" xfId="0" applyFont="1" applyFill="1" applyBorder="1" applyAlignment="1" applyProtection="1">
      <alignment horizontal="center" vertical="center"/>
      <protection locked="0"/>
    </xf>
    <xf numFmtId="0" fontId="7" fillId="5" borderId="22" xfId="0" applyFont="1" applyFill="1" applyBorder="1" applyAlignment="1" applyProtection="1">
      <alignment horizontal="left" vertical="center" wrapText="1"/>
      <protection locked="0"/>
    </xf>
    <xf numFmtId="0" fontId="7" fillId="5" borderId="15" xfId="0" applyFont="1" applyFill="1" applyBorder="1" applyAlignment="1" applyProtection="1">
      <alignment horizontal="right" vertical="center" wrapText="1"/>
      <protection locked="0"/>
    </xf>
    <xf numFmtId="0" fontId="7" fillId="0" borderId="64" xfId="0" applyFont="1" applyBorder="1" applyAlignment="1" applyProtection="1">
      <alignment horizontal="center" vertical="center"/>
      <protection locked="0"/>
    </xf>
    <xf numFmtId="0" fontId="7" fillId="0" borderId="65" xfId="0" applyFont="1" applyBorder="1" applyAlignment="1" applyProtection="1">
      <alignment horizontal="center" vertical="center"/>
      <protection locked="0"/>
    </xf>
    <xf numFmtId="0" fontId="7" fillId="0" borderId="66" xfId="0" applyFont="1" applyBorder="1" applyAlignment="1" applyProtection="1">
      <alignment horizontal="center" vertical="center"/>
      <protection locked="0"/>
    </xf>
    <xf numFmtId="0" fontId="7" fillId="0" borderId="64" xfId="0" applyFont="1" applyBorder="1" applyAlignment="1" applyProtection="1">
      <alignment horizontal="left" vertical="center"/>
      <protection locked="0"/>
    </xf>
    <xf numFmtId="0" fontId="7" fillId="0" borderId="65" xfId="0" applyFont="1" applyBorder="1" applyAlignment="1" applyProtection="1">
      <alignment horizontal="left" vertical="center"/>
      <protection locked="0"/>
    </xf>
    <xf numFmtId="0" fontId="7" fillId="0" borderId="66" xfId="0" applyFont="1" applyBorder="1" applyAlignment="1" applyProtection="1">
      <alignment horizontal="left" vertical="center"/>
      <protection locked="0"/>
    </xf>
    <xf numFmtId="0" fontId="7" fillId="0" borderId="24"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51"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7" fillId="0" borderId="53"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7" fillId="0" borderId="67" xfId="0" applyFont="1" applyBorder="1" applyAlignment="1" applyProtection="1">
      <alignment horizontal="center" vertical="center"/>
      <protection locked="0"/>
    </xf>
    <xf numFmtId="0" fontId="7" fillId="0" borderId="68" xfId="0" applyFont="1" applyBorder="1" applyAlignment="1" applyProtection="1">
      <alignment horizontal="center" vertical="center"/>
      <protection locked="0"/>
    </xf>
    <xf numFmtId="0" fontId="7" fillId="0" borderId="69" xfId="0" applyFont="1" applyBorder="1" applyAlignment="1" applyProtection="1">
      <alignment horizontal="center" vertical="center"/>
      <protection locked="0"/>
    </xf>
    <xf numFmtId="0" fontId="7" fillId="0" borderId="70" xfId="0" applyFont="1" applyBorder="1" applyAlignment="1" applyProtection="1">
      <alignment horizontal="center" vertical="center"/>
      <protection locked="0"/>
    </xf>
    <xf numFmtId="0" fontId="7" fillId="0" borderId="71" xfId="0" applyFont="1" applyBorder="1" applyAlignment="1" applyProtection="1">
      <alignment horizontal="left" vertical="center"/>
      <protection locked="0"/>
    </xf>
    <xf numFmtId="0" fontId="7" fillId="0" borderId="72" xfId="0" applyFont="1" applyBorder="1" applyAlignment="1" applyProtection="1">
      <alignment horizontal="left" vertical="center"/>
      <protection locked="0"/>
    </xf>
    <xf numFmtId="0" fontId="7" fillId="0" borderId="73" xfId="0" applyFont="1" applyBorder="1" applyAlignment="1" applyProtection="1">
      <alignment horizontal="left" vertical="center"/>
      <protection locked="0"/>
    </xf>
    <xf numFmtId="0" fontId="7" fillId="0" borderId="69" xfId="0" applyFont="1" applyBorder="1" applyAlignment="1" applyProtection="1">
      <alignment horizontal="left" vertical="center"/>
      <protection locked="0"/>
    </xf>
    <xf numFmtId="0" fontId="7" fillId="0" borderId="70" xfId="0" applyFont="1" applyBorder="1" applyAlignment="1" applyProtection="1">
      <alignment horizontal="left" vertical="center"/>
      <protection locked="0"/>
    </xf>
    <xf numFmtId="0" fontId="7" fillId="0" borderId="74"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0" borderId="21" xfId="0" applyFont="1" applyBorder="1" applyAlignment="1" applyProtection="1">
      <alignment horizontal="left" vertical="center"/>
      <protection locked="0"/>
    </xf>
    <xf numFmtId="0" fontId="7" fillId="0" borderId="63" xfId="0" applyFont="1" applyBorder="1" applyAlignment="1" applyProtection="1">
      <alignment horizontal="left" vertical="center"/>
      <protection locked="0"/>
    </xf>
    <xf numFmtId="0" fontId="7" fillId="0" borderId="75" xfId="0" applyFont="1" applyBorder="1" applyAlignment="1" applyProtection="1">
      <alignment horizontal="center" vertical="center"/>
      <protection locked="0"/>
    </xf>
    <xf numFmtId="0" fontId="7" fillId="0" borderId="76" xfId="0" applyFont="1" applyBorder="1" applyAlignment="1" applyProtection="1">
      <alignment horizontal="center" vertical="center"/>
      <protection locked="0"/>
    </xf>
    <xf numFmtId="0" fontId="7" fillId="0" borderId="75" xfId="0" applyFont="1" applyBorder="1" applyAlignment="1" applyProtection="1">
      <alignment horizontal="left" vertical="center"/>
      <protection locked="0"/>
    </xf>
    <xf numFmtId="0" fontId="7" fillId="0" borderId="76" xfId="0" applyFont="1" applyBorder="1" applyAlignment="1" applyProtection="1">
      <alignment horizontal="left" vertical="center"/>
      <protection locked="0"/>
    </xf>
    <xf numFmtId="0" fontId="7" fillId="0" borderId="77" xfId="0" applyFont="1" applyBorder="1" applyAlignment="1" applyProtection="1">
      <alignment horizontal="left" vertical="center"/>
      <protection locked="0"/>
    </xf>
    <xf numFmtId="0" fontId="7" fillId="0" borderId="3"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7" fillId="0" borderId="3"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9" xfId="0" applyFont="1" applyBorder="1" applyAlignment="1" applyProtection="1">
      <alignment horizontal="left" vertical="center"/>
      <protection locked="0"/>
    </xf>
    <xf numFmtId="0" fontId="7" fillId="0" borderId="29"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40" xfId="0" applyFont="1" applyBorder="1" applyAlignment="1" applyProtection="1">
      <alignment horizontal="left" vertical="center"/>
      <protection locked="0"/>
    </xf>
    <xf numFmtId="49" fontId="7" fillId="0" borderId="5" xfId="0" applyNumberFormat="1" applyFont="1" applyBorder="1" applyAlignment="1" applyProtection="1">
      <alignment horizontal="left" vertical="center" indent="2"/>
      <protection locked="0"/>
    </xf>
    <xf numFmtId="49" fontId="7" fillId="0" borderId="21" xfId="0" applyNumberFormat="1" applyFont="1" applyBorder="1" applyAlignment="1" applyProtection="1">
      <alignment horizontal="left" vertical="center" indent="2"/>
      <protection locked="0"/>
    </xf>
    <xf numFmtId="49" fontId="7" fillId="0" borderId="63" xfId="0" applyNumberFormat="1" applyFont="1" applyBorder="1" applyAlignment="1" applyProtection="1">
      <alignment horizontal="left" vertical="center" indent="2"/>
      <protection locked="0"/>
    </xf>
    <xf numFmtId="0" fontId="7" fillId="0" borderId="51"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25" fillId="4" borderId="58" xfId="0" quotePrefix="1" applyFont="1" applyFill="1" applyBorder="1" applyAlignment="1" applyProtection="1">
      <alignment horizontal="center" vertical="center"/>
      <protection locked="0"/>
    </xf>
    <xf numFmtId="0" fontId="25" fillId="4" borderId="59" xfId="0" applyFont="1" applyFill="1" applyBorder="1" applyAlignment="1" applyProtection="1">
      <alignment horizontal="center" vertical="center"/>
      <protection locked="0"/>
    </xf>
    <xf numFmtId="0" fontId="25" fillId="4" borderId="60" xfId="0" applyFont="1" applyFill="1" applyBorder="1" applyAlignment="1" applyProtection="1">
      <alignment horizontal="center" vertical="center"/>
      <protection locked="0"/>
    </xf>
    <xf numFmtId="0" fontId="25" fillId="4" borderId="61" xfId="0" applyFont="1" applyFill="1" applyBorder="1" applyAlignment="1" applyProtection="1">
      <alignment horizontal="center" vertical="center"/>
      <protection locked="0"/>
    </xf>
    <xf numFmtId="0" fontId="25" fillId="4" borderId="47" xfId="0" applyFont="1" applyFill="1" applyBorder="1" applyAlignment="1" applyProtection="1">
      <alignment horizontal="center" vertical="center"/>
      <protection locked="0"/>
    </xf>
    <xf numFmtId="0" fontId="25" fillId="4" borderId="62" xfId="0" applyFont="1" applyFill="1" applyBorder="1" applyAlignment="1" applyProtection="1">
      <alignment horizontal="center" vertical="center"/>
      <protection locked="0"/>
    </xf>
    <xf numFmtId="0" fontId="7" fillId="0" borderId="5" xfId="0" applyFont="1" applyBorder="1" applyAlignment="1" applyProtection="1">
      <alignment horizontal="center" vertical="center" wrapText="1"/>
      <protection locked="0"/>
    </xf>
    <xf numFmtId="0" fontId="7" fillId="0" borderId="21" xfId="0" applyFont="1" applyBorder="1" applyAlignment="1" applyProtection="1">
      <alignment horizontal="center" vertical="center" wrapText="1"/>
      <protection locked="0"/>
    </xf>
    <xf numFmtId="0" fontId="7" fillId="0" borderId="54" xfId="0" applyFont="1" applyBorder="1" applyAlignment="1" applyProtection="1">
      <alignment horizontal="left" vertical="center"/>
      <protection locked="0"/>
    </xf>
    <xf numFmtId="0" fontId="7" fillId="0" borderId="9"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7" fillId="0" borderId="54"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7" fillId="0" borderId="45" xfId="0" applyFont="1" applyBorder="1" applyAlignment="1" applyProtection="1">
      <alignment horizontal="left" vertical="center"/>
      <protection locked="0"/>
    </xf>
    <xf numFmtId="0" fontId="7" fillId="0" borderId="48" xfId="0" applyFont="1" applyBorder="1" applyAlignment="1" applyProtection="1">
      <alignment horizontal="left" vertical="center"/>
      <protection locked="0"/>
    </xf>
    <xf numFmtId="0" fontId="7" fillId="0" borderId="55" xfId="0" applyFont="1" applyBorder="1" applyAlignment="1" applyProtection="1">
      <alignment horizontal="left" vertical="center"/>
      <protection locked="0"/>
    </xf>
    <xf numFmtId="0" fontId="7" fillId="0" borderId="90"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25" fillId="4" borderId="31" xfId="0" quotePrefix="1" applyFont="1" applyFill="1" applyBorder="1" applyAlignment="1" applyProtection="1">
      <alignment horizontal="center" vertical="center"/>
      <protection locked="0"/>
    </xf>
    <xf numFmtId="0" fontId="25" fillId="4" borderId="11" xfId="0" quotePrefix="1"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7" fillId="4" borderId="8" xfId="0" applyFont="1" applyFill="1" applyBorder="1" applyAlignment="1" applyProtection="1">
      <alignment horizontal="center" vertical="center"/>
      <protection locked="0"/>
    </xf>
    <xf numFmtId="0" fontId="7" fillId="4" borderId="53" xfId="0" applyFont="1" applyFill="1" applyBorder="1" applyAlignment="1" applyProtection="1">
      <alignment horizontal="center" vertical="center"/>
      <protection locked="0"/>
    </xf>
    <xf numFmtId="0" fontId="7" fillId="4" borderId="11" xfId="0" applyFont="1" applyFill="1" applyBorder="1" applyAlignment="1" applyProtection="1">
      <alignment horizontal="center" vertical="center"/>
      <protection locked="0"/>
    </xf>
    <xf numFmtId="0" fontId="7" fillId="4" borderId="40" xfId="0" applyFont="1" applyFill="1" applyBorder="1" applyAlignment="1" applyProtection="1">
      <alignment horizontal="center" vertical="center"/>
      <protection locked="0"/>
    </xf>
    <xf numFmtId="0" fontId="11" fillId="0" borderId="11" xfId="0" applyFont="1" applyBorder="1" applyAlignment="1" applyProtection="1">
      <alignment horizontal="center" vertical="center" wrapText="1"/>
      <protection locked="0"/>
    </xf>
    <xf numFmtId="0" fontId="11" fillId="0" borderId="40" xfId="0" applyFont="1" applyBorder="1" applyAlignment="1" applyProtection="1">
      <alignment horizontal="center" vertical="center" wrapText="1"/>
      <protection locked="0"/>
    </xf>
    <xf numFmtId="0" fontId="7" fillId="0" borderId="79" xfId="0" applyFont="1" applyBorder="1" applyAlignment="1" applyProtection="1">
      <alignment horizontal="center" vertical="center" wrapText="1"/>
      <protection locked="0"/>
    </xf>
    <xf numFmtId="0" fontId="7" fillId="0" borderId="80"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177" fontId="7" fillId="0" borderId="65" xfId="0" applyNumberFormat="1" applyFont="1" applyBorder="1" applyAlignment="1">
      <alignment horizontal="center" vertical="center" wrapText="1"/>
    </xf>
    <xf numFmtId="0" fontId="7" fillId="0" borderId="65" xfId="0" applyFont="1" applyBorder="1" applyAlignment="1" applyProtection="1">
      <alignment horizontal="center" vertical="center" wrapText="1"/>
      <protection locked="0"/>
    </xf>
    <xf numFmtId="0" fontId="7" fillId="0" borderId="64" xfId="0" applyFont="1" applyBorder="1" applyAlignment="1" applyProtection="1">
      <alignment horizontal="center" vertical="center" wrapText="1"/>
      <protection locked="0"/>
    </xf>
    <xf numFmtId="0" fontId="7" fillId="0" borderId="66" xfId="0" applyFont="1" applyBorder="1" applyAlignment="1" applyProtection="1">
      <alignment horizontal="center" vertical="center" wrapText="1"/>
      <protection locked="0"/>
    </xf>
    <xf numFmtId="2" fontId="7" fillId="0" borderId="78" xfId="0" applyNumberFormat="1" applyFont="1" applyBorder="1" applyAlignment="1" applyProtection="1">
      <alignment horizontal="center" vertical="center" wrapText="1"/>
      <protection locked="0"/>
    </xf>
    <xf numFmtId="2" fontId="7" fillId="0" borderId="64" xfId="0" applyNumberFormat="1" applyFont="1" applyBorder="1" applyAlignment="1" applyProtection="1">
      <alignment horizontal="center" vertical="center" wrapText="1"/>
      <protection locked="0"/>
    </xf>
    <xf numFmtId="0" fontId="7" fillId="0" borderId="78" xfId="0" applyFont="1" applyBorder="1" applyAlignment="1" applyProtection="1">
      <alignment horizontal="center" vertical="center" wrapText="1"/>
      <protection locked="0"/>
    </xf>
    <xf numFmtId="12" fontId="7" fillId="0" borderId="78" xfId="0" applyNumberFormat="1" applyFont="1" applyBorder="1" applyAlignment="1" applyProtection="1">
      <alignment horizontal="center" vertical="center" wrapText="1"/>
      <protection locked="0"/>
    </xf>
    <xf numFmtId="0" fontId="7" fillId="0" borderId="81" xfId="0" applyFont="1" applyBorder="1" applyAlignment="1" applyProtection="1">
      <alignment horizontal="center" vertical="center"/>
      <protection locked="0"/>
    </xf>
    <xf numFmtId="0" fontId="7" fillId="0" borderId="82" xfId="0" applyFont="1" applyBorder="1" applyAlignment="1" applyProtection="1">
      <alignment horizontal="center" vertical="center"/>
      <protection locked="0"/>
    </xf>
    <xf numFmtId="0" fontId="7" fillId="0" borderId="83" xfId="0" applyFont="1" applyBorder="1" applyAlignment="1" applyProtection="1">
      <alignment horizontal="center" vertical="center"/>
      <protection locked="0"/>
    </xf>
    <xf numFmtId="0" fontId="7" fillId="0" borderId="84" xfId="0" applyFont="1" applyBorder="1" applyAlignment="1" applyProtection="1">
      <alignment horizontal="center" vertical="center" wrapText="1"/>
      <protection locked="0"/>
    </xf>
    <xf numFmtId="0" fontId="7" fillId="0" borderId="85" xfId="0" applyFont="1" applyBorder="1" applyAlignment="1" applyProtection="1">
      <alignment horizontal="center" vertical="center" wrapText="1"/>
      <protection locked="0"/>
    </xf>
    <xf numFmtId="0" fontId="7" fillId="0" borderId="86"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12" fontId="7" fillId="0" borderId="1" xfId="0" applyNumberFormat="1" applyFont="1" applyBorder="1" applyAlignment="1" applyProtection="1">
      <alignment horizontal="center" vertical="center" wrapText="1"/>
      <protection locked="0"/>
    </xf>
    <xf numFmtId="177" fontId="7" fillId="0" borderId="21" xfId="0" applyNumberFormat="1" applyFont="1" applyBorder="1" applyAlignment="1">
      <alignment horizontal="center" vertical="center" wrapText="1"/>
    </xf>
    <xf numFmtId="0" fontId="11" fillId="0" borderId="5"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7" fillId="0" borderId="63" xfId="0" applyFont="1" applyBorder="1" applyAlignment="1" applyProtection="1">
      <alignment horizontal="center" vertical="center" wrapText="1"/>
      <protection locked="0"/>
    </xf>
    <xf numFmtId="2" fontId="7" fillId="0" borderId="1" xfId="0" applyNumberFormat="1" applyFont="1" applyBorder="1" applyAlignment="1" applyProtection="1">
      <alignment horizontal="center" vertical="center" wrapText="1"/>
      <protection locked="0"/>
    </xf>
    <xf numFmtId="2" fontId="7" fillId="0" borderId="5" xfId="0" applyNumberFormat="1"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4" borderId="15" xfId="0" applyFont="1" applyFill="1" applyBorder="1" applyAlignment="1" applyProtection="1">
      <alignment horizontal="center" vertical="center"/>
      <protection locked="0"/>
    </xf>
    <xf numFmtId="0" fontId="7" fillId="4" borderId="0" xfId="0" applyFont="1" applyFill="1" applyAlignment="1" applyProtection="1">
      <alignment horizontal="center" vertical="center"/>
      <protection locked="0"/>
    </xf>
    <xf numFmtId="0" fontId="7" fillId="4" borderId="19" xfId="0" applyFont="1" applyFill="1" applyBorder="1" applyAlignment="1" applyProtection="1">
      <alignment horizontal="center" vertical="center"/>
      <protection locked="0"/>
    </xf>
    <xf numFmtId="0" fontId="7" fillId="0" borderId="87" xfId="0" applyFont="1" applyBorder="1" applyAlignment="1" applyProtection="1">
      <alignment horizontal="center" vertical="center"/>
      <protection locked="0"/>
    </xf>
    <xf numFmtId="0" fontId="7" fillId="0" borderId="6" xfId="0" applyFont="1" applyBorder="1" applyAlignment="1" applyProtection="1">
      <alignment horizontal="center" vertical="center" textRotation="255"/>
      <protection locked="0"/>
    </xf>
    <xf numFmtId="0" fontId="7" fillId="0" borderId="89" xfId="0" applyFont="1" applyBorder="1" applyAlignment="1" applyProtection="1">
      <alignment horizontal="center" vertical="center" textRotation="255"/>
      <protection locked="0"/>
    </xf>
    <xf numFmtId="0" fontId="7" fillId="0" borderId="15" xfId="0" applyFont="1" applyBorder="1" applyAlignment="1" applyProtection="1">
      <alignment horizontal="center" vertical="center" textRotation="255"/>
      <protection locked="0"/>
    </xf>
    <xf numFmtId="0" fontId="7" fillId="0" borderId="32" xfId="0" applyFont="1" applyBorder="1" applyAlignment="1" applyProtection="1">
      <alignment horizontal="center" vertical="center" textRotation="255"/>
      <protection locked="0"/>
    </xf>
    <xf numFmtId="0" fontId="7" fillId="0" borderId="20" xfId="0" applyFont="1" applyBorder="1" applyAlignment="1" applyProtection="1">
      <alignment horizontal="center" vertical="center" textRotation="255"/>
      <protection locked="0"/>
    </xf>
    <xf numFmtId="0" fontId="7" fillId="0" borderId="57" xfId="0" applyFont="1" applyBorder="1" applyAlignment="1" applyProtection="1">
      <alignment horizontal="center" vertical="center" textRotation="255"/>
      <protection locked="0"/>
    </xf>
    <xf numFmtId="0" fontId="7" fillId="0" borderId="3" xfId="0" applyFont="1" applyBorder="1" applyAlignment="1" applyProtection="1">
      <alignment horizontal="center" vertical="center" textRotation="255"/>
      <protection locked="0"/>
    </xf>
    <xf numFmtId="0" fontId="7" fillId="0" borderId="54" xfId="0" applyFont="1" applyBorder="1" applyAlignment="1" applyProtection="1">
      <alignment horizontal="center" vertical="center" textRotation="255"/>
      <protection locked="0"/>
    </xf>
    <xf numFmtId="183" fontId="7" fillId="0" borderId="18" xfId="0" quotePrefix="1" applyNumberFormat="1" applyFont="1" applyBorder="1" applyAlignment="1">
      <alignment horizontal="center" vertical="center" wrapText="1"/>
    </xf>
    <xf numFmtId="183" fontId="7" fillId="0" borderId="22" xfId="0" quotePrefix="1" applyNumberFormat="1" applyFont="1" applyBorder="1" applyAlignment="1">
      <alignment horizontal="center" vertical="center" wrapText="1"/>
    </xf>
    <xf numFmtId="183" fontId="7" fillId="0" borderId="3" xfId="0" quotePrefix="1" applyNumberFormat="1" applyFont="1" applyBorder="1" applyAlignment="1">
      <alignment horizontal="center" vertical="center" wrapText="1"/>
    </xf>
    <xf numFmtId="183" fontId="7" fillId="0" borderId="0" xfId="0" quotePrefix="1" applyNumberFormat="1" applyFont="1" applyAlignment="1">
      <alignment horizontal="center" vertical="center" wrapText="1"/>
    </xf>
    <xf numFmtId="183" fontId="7" fillId="0" borderId="54" xfId="0" quotePrefix="1" applyNumberFormat="1" applyFont="1" applyBorder="1" applyAlignment="1">
      <alignment horizontal="center" vertical="center" wrapText="1"/>
    </xf>
    <xf numFmtId="183" fontId="7" fillId="0" borderId="9" xfId="0" quotePrefix="1" applyNumberFormat="1" applyFont="1" applyBorder="1" applyAlignment="1">
      <alignment horizontal="center" vertical="center" wrapText="1"/>
    </xf>
    <xf numFmtId="0" fontId="7" fillId="0" borderId="52"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1" fontId="7" fillId="0" borderId="5" xfId="0" applyNumberFormat="1" applyFont="1" applyBorder="1" applyAlignment="1" applyProtection="1">
      <alignment horizontal="center" vertical="center" wrapText="1"/>
      <protection locked="0"/>
    </xf>
    <xf numFmtId="1" fontId="7" fillId="0" borderId="44" xfId="0" applyNumberFormat="1" applyFont="1" applyBorder="1" applyAlignment="1" applyProtection="1">
      <alignment horizontal="center" vertical="center" wrapText="1"/>
      <protection locked="0"/>
    </xf>
    <xf numFmtId="0" fontId="7" fillId="0" borderId="15" xfId="0" applyFont="1" applyBorder="1" applyAlignment="1" applyProtection="1">
      <alignment horizontal="right" vertical="center" wrapText="1"/>
      <protection locked="0"/>
    </xf>
    <xf numFmtId="0" fontId="7" fillId="0" borderId="0" xfId="0" applyFont="1" applyAlignment="1" applyProtection="1">
      <alignment horizontal="right" vertical="center"/>
      <protection locked="0"/>
    </xf>
    <xf numFmtId="0" fontId="7" fillId="0" borderId="15" xfId="0" applyFont="1" applyBorder="1" applyAlignment="1" applyProtection="1">
      <alignment horizontal="right" vertical="center"/>
      <protection locked="0"/>
    </xf>
    <xf numFmtId="0" fontId="7" fillId="0" borderId="0" xfId="0" applyFont="1" applyAlignment="1" applyProtection="1">
      <alignment horizontal="left" vertical="center" wrapText="1"/>
      <protection locked="0"/>
    </xf>
    <xf numFmtId="0" fontId="7" fillId="0" borderId="19" xfId="0" applyFont="1" applyBorder="1" applyAlignment="1" applyProtection="1">
      <alignment horizontal="left" vertical="center" wrapText="1"/>
      <protection locked="0"/>
    </xf>
    <xf numFmtId="0" fontId="7" fillId="0" borderId="0" xfId="0" applyFont="1" applyProtection="1">
      <alignment vertical="center"/>
      <protection locked="0"/>
    </xf>
    <xf numFmtId="0" fontId="7" fillId="0" borderId="19" xfId="0" applyFont="1" applyBorder="1" applyProtection="1">
      <alignment vertical="center"/>
      <protection locked="0"/>
    </xf>
    <xf numFmtId="0" fontId="7" fillId="0" borderId="51" xfId="0" applyFont="1" applyBorder="1" applyAlignment="1" applyProtection="1">
      <alignment horizontal="right" vertical="center" wrapText="1"/>
      <protection locked="0"/>
    </xf>
    <xf numFmtId="0" fontId="7" fillId="0" borderId="22" xfId="0" applyFont="1" applyBorder="1" applyAlignment="1" applyProtection="1">
      <alignment horizontal="right" vertical="center" wrapText="1"/>
      <protection locked="0"/>
    </xf>
    <xf numFmtId="0" fontId="7" fillId="0" borderId="0" xfId="0" applyFont="1" applyAlignment="1" applyProtection="1">
      <alignment horizontal="right" vertical="center" wrapText="1"/>
      <protection locked="0"/>
    </xf>
    <xf numFmtId="0" fontId="7" fillId="0" borderId="22" xfId="0" applyFont="1" applyBorder="1" applyAlignment="1" applyProtection="1">
      <alignment horizontal="left" vertical="center" wrapText="1"/>
      <protection locked="0"/>
    </xf>
    <xf numFmtId="0" fontId="7" fillId="0" borderId="52" xfId="0" applyFont="1" applyBorder="1" applyAlignment="1" applyProtection="1">
      <alignment horizontal="left" vertical="center" wrapText="1"/>
      <protection locked="0"/>
    </xf>
    <xf numFmtId="0" fontId="12" fillId="0" borderId="11" xfId="4" applyFont="1" applyBorder="1" applyAlignment="1" applyProtection="1">
      <alignment horizontal="center" vertical="center" readingOrder="1"/>
      <protection locked="0"/>
    </xf>
    <xf numFmtId="0" fontId="8" fillId="4" borderId="24" xfId="4" applyFont="1" applyFill="1" applyBorder="1" applyAlignment="1" applyProtection="1">
      <alignment horizontal="center" vertical="center"/>
      <protection locked="0"/>
    </xf>
    <xf numFmtId="0" fontId="8" fillId="4" borderId="25" xfId="4" applyFont="1" applyFill="1" applyBorder="1" applyAlignment="1" applyProtection="1">
      <alignment horizontal="center" vertical="center"/>
      <protection locked="0"/>
    </xf>
    <xf numFmtId="0" fontId="8" fillId="4" borderId="26" xfId="4" applyFont="1" applyFill="1" applyBorder="1" applyAlignment="1" applyProtection="1">
      <alignment horizontal="center" vertical="center"/>
      <protection locked="0"/>
    </xf>
    <xf numFmtId="0" fontId="9" fillId="0" borderId="37" xfId="4" applyFont="1" applyBorder="1" applyAlignment="1" applyProtection="1">
      <alignment horizontal="center" vertical="center" textRotation="255" wrapText="1"/>
      <protection locked="0"/>
    </xf>
    <xf numFmtId="0" fontId="9" fillId="0" borderId="31" xfId="4" applyFont="1" applyBorder="1" applyAlignment="1" applyProtection="1">
      <alignment horizontal="center" vertical="center" textRotation="255" wrapText="1"/>
      <protection locked="0"/>
    </xf>
    <xf numFmtId="0" fontId="9" fillId="0" borderId="38" xfId="4" applyFont="1" applyBorder="1" applyAlignment="1" applyProtection="1">
      <alignment horizontal="center" vertical="center" textRotation="255" wrapText="1"/>
      <protection locked="0"/>
    </xf>
    <xf numFmtId="0" fontId="9" fillId="0" borderId="3" xfId="4" applyFont="1" applyBorder="1" applyAlignment="1" applyProtection="1">
      <alignment horizontal="center" vertical="center" textRotation="255" wrapText="1"/>
      <protection locked="0"/>
    </xf>
    <xf numFmtId="0" fontId="9" fillId="0" borderId="0" xfId="4" applyFont="1" applyAlignment="1" applyProtection="1">
      <alignment horizontal="center" vertical="center" textRotation="255" wrapText="1"/>
      <protection locked="0"/>
    </xf>
    <xf numFmtId="0" fontId="9" fillId="0" borderId="32" xfId="4" applyFont="1" applyBorder="1" applyAlignment="1" applyProtection="1">
      <alignment horizontal="center" vertical="center" textRotation="255" wrapText="1"/>
      <protection locked="0"/>
    </xf>
    <xf numFmtId="0" fontId="9" fillId="0" borderId="29" xfId="4" applyFont="1" applyBorder="1" applyAlignment="1" applyProtection="1">
      <alignment horizontal="center" vertical="center" textRotation="255" wrapText="1"/>
      <protection locked="0"/>
    </xf>
    <xf numFmtId="0" fontId="9" fillId="0" borderId="11" xfId="4" applyFont="1" applyBorder="1" applyAlignment="1" applyProtection="1">
      <alignment horizontal="center" vertical="center" textRotation="255" wrapText="1"/>
      <protection locked="0"/>
    </xf>
    <xf numFmtId="0" fontId="9" fillId="0" borderId="30" xfId="4" applyFont="1" applyBorder="1" applyAlignment="1" applyProtection="1">
      <alignment horizontal="center" vertical="center" textRotation="255" wrapText="1"/>
      <protection locked="0"/>
    </xf>
    <xf numFmtId="0" fontId="9" fillId="0" borderId="18" xfId="4" applyFont="1" applyBorder="1" applyAlignment="1" applyProtection="1">
      <alignment horizontal="center" vertical="center" textRotation="255" wrapText="1"/>
      <protection locked="0"/>
    </xf>
    <xf numFmtId="0" fontId="9" fillId="0" borderId="22" xfId="4" applyFont="1" applyBorder="1" applyAlignment="1" applyProtection="1">
      <alignment horizontal="center" vertical="center" textRotation="255" wrapText="1"/>
      <protection locked="0"/>
    </xf>
    <xf numFmtId="0" fontId="9" fillId="0" borderId="23" xfId="4" applyFont="1" applyBorder="1" applyAlignment="1" applyProtection="1">
      <alignment horizontal="center" vertical="center" textRotation="255" wrapText="1"/>
      <protection locked="0"/>
    </xf>
    <xf numFmtId="0" fontId="9" fillId="0" borderId="0" xfId="4" applyFont="1" applyAlignment="1" applyProtection="1">
      <alignment horizontal="center" vertical="center"/>
      <protection locked="0"/>
    </xf>
    <xf numFmtId="0" fontId="9" fillId="0" borderId="0" xfId="4" applyFont="1" applyAlignment="1" applyProtection="1">
      <alignment horizontal="left" vertical="center"/>
      <protection locked="0"/>
    </xf>
    <xf numFmtId="0" fontId="9" fillId="0" borderId="5" xfId="4" applyFont="1" applyBorder="1" applyAlignment="1" applyProtection="1">
      <alignment horizontal="center" vertical="center"/>
      <protection locked="0"/>
    </xf>
    <xf numFmtId="0" fontId="9" fillId="0" borderId="21" xfId="4" applyFont="1" applyBorder="1" applyAlignment="1" applyProtection="1">
      <alignment horizontal="center" vertical="center"/>
      <protection locked="0"/>
    </xf>
    <xf numFmtId="0" fontId="9" fillId="0" borderId="44" xfId="4" applyFont="1" applyBorder="1" applyAlignment="1" applyProtection="1">
      <alignment horizontal="center" vertical="center"/>
      <protection locked="0"/>
    </xf>
    <xf numFmtId="0" fontId="9" fillId="0" borderId="5" xfId="4" applyFont="1" applyBorder="1" applyAlignment="1" applyProtection="1">
      <alignment horizontal="left" vertical="center"/>
      <protection locked="0"/>
    </xf>
    <xf numFmtId="0" fontId="9" fillId="0" borderId="21" xfId="4" applyFont="1" applyBorder="1" applyAlignment="1" applyProtection="1">
      <alignment horizontal="left" vertical="center"/>
      <protection locked="0"/>
    </xf>
    <xf numFmtId="0" fontId="9" fillId="0" borderId="44"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3">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952A2EA7-F293-4B19-BA2A-A8C9358EBF0A}"/>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77106</xdr:colOff>
      <xdr:row>10</xdr:row>
      <xdr:rowOff>244928</xdr:rowOff>
    </xdr:from>
    <xdr:ext cx="1392465" cy="4136572"/>
    <xdr:sp macro="" textlink="">
      <xdr:nvSpPr>
        <xdr:cNvPr id="8" name="四角形吹き出し 7">
          <a:extLst>
            <a:ext uri="{FF2B5EF4-FFF2-40B4-BE49-F238E27FC236}">
              <a16:creationId xmlns:a16="http://schemas.microsoft.com/office/drawing/2014/main" id="{E7BCF00F-85E3-66B3-F86A-3163AAD9E0AB}"/>
            </a:ext>
          </a:extLst>
        </xdr:cNvPr>
        <xdr:cNvSpPr/>
      </xdr:nvSpPr>
      <xdr:spPr>
        <a:xfrm>
          <a:off x="15453177" y="4776107"/>
          <a:ext cx="1392465" cy="4136572"/>
        </a:xfrm>
        <a:prstGeom prst="wedgeRectCallout">
          <a:avLst>
            <a:gd name="adj1" fmla="val -151326"/>
            <a:gd name="adj2" fmla="val 4386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対象工事の評価対象期間内の工事成績の平均点（小数点第２位以下切り捨て）を記載してください。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「三重県の工事評定点」、「中部地方整備局工事成績評定平均点」、「近畿地方整備局工事成績評定平均点」のいずれなのか選択してください。</a:t>
          </a:r>
          <a:endParaRPr lang="ja-JP" altLang="ja-JP" sz="1200">
            <a:solidFill>
              <a:sysClr val="windowText" lastClr="000000"/>
            </a:solidFill>
            <a:effectLst/>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工事成績のない場合は、空白で結構です。</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xdr:txBody>
    </xdr:sp>
    <xdr:clientData/>
  </xdr:oneCellAnchor>
  <xdr:oneCellAnchor>
    <xdr:from>
      <xdr:col>10</xdr:col>
      <xdr:colOff>104206</xdr:colOff>
      <xdr:row>20</xdr:row>
      <xdr:rowOff>344718</xdr:rowOff>
    </xdr:from>
    <xdr:ext cx="1382144" cy="2512786"/>
    <xdr:sp macro="" textlink="">
      <xdr:nvSpPr>
        <xdr:cNvPr id="9" name="四角形吹き出し 8">
          <a:extLst>
            <a:ext uri="{FF2B5EF4-FFF2-40B4-BE49-F238E27FC236}">
              <a16:creationId xmlns:a16="http://schemas.microsoft.com/office/drawing/2014/main" id="{A976B2CD-6B9E-C9D8-DC16-633A144DD92E}"/>
            </a:ext>
          </a:extLst>
        </xdr:cNvPr>
        <xdr:cNvSpPr/>
      </xdr:nvSpPr>
      <xdr:spPr>
        <a:xfrm>
          <a:off x="15480277" y="9529539"/>
          <a:ext cx="1382144" cy="2512786"/>
        </a:xfrm>
        <a:prstGeom prst="wedgeRectCallout">
          <a:avLst>
            <a:gd name="adj1" fmla="val -152608"/>
            <a:gd name="adj2" fmla="val 9729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72660</xdr:colOff>
      <xdr:row>1</xdr:row>
      <xdr:rowOff>208643</xdr:rowOff>
    </xdr:from>
    <xdr:to>
      <xdr:col>11</xdr:col>
      <xdr:colOff>683528</xdr:colOff>
      <xdr:row>9</xdr:row>
      <xdr:rowOff>408215</xdr:rowOff>
    </xdr:to>
    <xdr:sp macro="" textlink="">
      <xdr:nvSpPr>
        <xdr:cNvPr id="10" name="四角形吹き出し 9">
          <a:extLst>
            <a:ext uri="{FF2B5EF4-FFF2-40B4-BE49-F238E27FC236}">
              <a16:creationId xmlns:a16="http://schemas.microsoft.com/office/drawing/2014/main" id="{5A77EA70-F114-FAB0-AEDC-2B8D51678C88}"/>
            </a:ext>
          </a:extLst>
        </xdr:cNvPr>
        <xdr:cNvSpPr/>
      </xdr:nvSpPr>
      <xdr:spPr>
        <a:xfrm>
          <a:off x="15448731" y="603250"/>
          <a:ext cx="1427297" cy="3832679"/>
        </a:xfrm>
        <a:prstGeom prst="wedgeRectCallout">
          <a:avLst>
            <a:gd name="adj1" fmla="val -149003"/>
            <a:gd name="adj2" fmla="val -2078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244929</xdr:colOff>
      <xdr:row>0</xdr:row>
      <xdr:rowOff>72572</xdr:rowOff>
    </xdr:from>
    <xdr:to>
      <xdr:col>11</xdr:col>
      <xdr:colOff>672880</xdr:colOff>
      <xdr:row>1</xdr:row>
      <xdr:rowOff>85626</xdr:rowOff>
    </xdr:to>
    <xdr:sp macro="" textlink="">
      <xdr:nvSpPr>
        <xdr:cNvPr id="12" name="四角形吹き出し 11">
          <a:extLst>
            <a:ext uri="{FF2B5EF4-FFF2-40B4-BE49-F238E27FC236}">
              <a16:creationId xmlns:a16="http://schemas.microsoft.com/office/drawing/2014/main" id="{CF935CF6-727F-125E-582F-707528FBBC61}"/>
            </a:ext>
          </a:extLst>
        </xdr:cNvPr>
        <xdr:cNvSpPr/>
      </xdr:nvSpPr>
      <xdr:spPr>
        <a:xfrm>
          <a:off x="13208000" y="72572"/>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93886</xdr:colOff>
      <xdr:row>27</xdr:row>
      <xdr:rowOff>49896</xdr:rowOff>
    </xdr:from>
    <xdr:ext cx="1369785" cy="3075215"/>
    <xdr:sp macro="" textlink="">
      <xdr:nvSpPr>
        <xdr:cNvPr id="15" name="四角形吹き出し 14">
          <a:extLst>
            <a:ext uri="{FF2B5EF4-FFF2-40B4-BE49-F238E27FC236}">
              <a16:creationId xmlns:a16="http://schemas.microsoft.com/office/drawing/2014/main" id="{A976B2CD-6B9E-C9D8-DC16-633A144DD92E}"/>
            </a:ext>
          </a:extLst>
        </xdr:cNvPr>
        <xdr:cNvSpPr/>
      </xdr:nvSpPr>
      <xdr:spPr>
        <a:xfrm>
          <a:off x="15469957" y="12187467"/>
          <a:ext cx="1369785" cy="3075215"/>
        </a:xfrm>
        <a:prstGeom prst="wedgeRectCallout">
          <a:avLst>
            <a:gd name="adj1" fmla="val -149953"/>
            <a:gd name="adj2" fmla="val 803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22</xdr:col>
      <xdr:colOff>255588</xdr:colOff>
      <xdr:row>8</xdr:row>
      <xdr:rowOff>47625</xdr:rowOff>
    </xdr:from>
    <xdr:to>
      <xdr:col>33</xdr:col>
      <xdr:colOff>178778</xdr:colOff>
      <xdr:row>10</xdr:row>
      <xdr:rowOff>49149</xdr:rowOff>
    </xdr:to>
    <xdr:sp macro="" textlink="">
      <xdr:nvSpPr>
        <xdr:cNvPr id="6" name="AutoShape 3">
          <a:extLst>
            <a:ext uri="{FF2B5EF4-FFF2-40B4-BE49-F238E27FC236}">
              <a16:creationId xmlns:a16="http://schemas.microsoft.com/office/drawing/2014/main" id="{41B828DD-30AD-1E1F-4FF3-A3BDDACE4B66}"/>
            </a:ext>
          </a:extLst>
        </xdr:cNvPr>
        <xdr:cNvSpPr>
          <a:spLocks noChangeArrowheads="1"/>
        </xdr:cNvSpPr>
      </xdr:nvSpPr>
      <xdr:spPr bwMode="auto">
        <a:xfrm>
          <a:off x="6192838" y="2016125"/>
          <a:ext cx="2891815" cy="509524"/>
        </a:xfrm>
        <a:prstGeom prst="wedgeRectCallout">
          <a:avLst>
            <a:gd name="adj1" fmla="val 49043"/>
            <a:gd name="adj2" fmla="val 33307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実績について有無等を選択してください。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119062</xdr:colOff>
      <xdr:row>12</xdr:row>
      <xdr:rowOff>0</xdr:rowOff>
    </xdr:from>
    <xdr:to>
      <xdr:col>30</xdr:col>
      <xdr:colOff>41431</xdr:colOff>
      <xdr:row>15</xdr:row>
      <xdr:rowOff>76086</xdr:rowOff>
    </xdr:to>
    <xdr:sp macro="" textlink="">
      <xdr:nvSpPr>
        <xdr:cNvPr id="7" name="AutoShape 3">
          <a:extLst>
            <a:ext uri="{FF2B5EF4-FFF2-40B4-BE49-F238E27FC236}">
              <a16:creationId xmlns:a16="http://schemas.microsoft.com/office/drawing/2014/main" id="{DD66F138-1CFB-F4A6-FB51-DB9FCD9BA5A7}"/>
            </a:ext>
          </a:extLst>
        </xdr:cNvPr>
        <xdr:cNvSpPr>
          <a:spLocks noChangeArrowheads="1"/>
        </xdr:cNvSpPr>
      </xdr:nvSpPr>
      <xdr:spPr bwMode="auto">
        <a:xfrm>
          <a:off x="4976812" y="2984500"/>
          <a:ext cx="3160869" cy="838086"/>
        </a:xfrm>
        <a:prstGeom prst="wedgeRectCallout">
          <a:avLst>
            <a:gd name="adj1" fmla="val 50098"/>
            <a:gd name="adj2" fmla="val 9658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209550</xdr:colOff>
      <xdr:row>0</xdr:row>
      <xdr:rowOff>111126</xdr:rowOff>
    </xdr:from>
    <xdr:to>
      <xdr:col>33</xdr:col>
      <xdr:colOff>71438</xdr:colOff>
      <xdr:row>2</xdr:row>
      <xdr:rowOff>180976</xdr:rowOff>
    </xdr:to>
    <xdr:sp macro="" textlink="">
      <xdr:nvSpPr>
        <xdr:cNvPr id="13" name="AutoShape 3">
          <a:extLst>
            <a:ext uri="{FF2B5EF4-FFF2-40B4-BE49-F238E27FC236}">
              <a16:creationId xmlns:a16="http://schemas.microsoft.com/office/drawing/2014/main" id="{A20C1CC3-A613-88CE-C09D-5C31FFB237CB}"/>
            </a:ext>
          </a:extLst>
        </xdr:cNvPr>
        <xdr:cNvSpPr>
          <a:spLocks noChangeArrowheads="1"/>
        </xdr:cNvSpPr>
      </xdr:nvSpPr>
      <xdr:spPr bwMode="auto">
        <a:xfrm>
          <a:off x="5337175" y="111126"/>
          <a:ext cx="3640138"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162719</xdr:colOff>
      <xdr:row>5</xdr:row>
      <xdr:rowOff>158751</xdr:rowOff>
    </xdr:from>
    <xdr:to>
      <xdr:col>32</xdr:col>
      <xdr:colOff>170657</xdr:colOff>
      <xdr:row>7</xdr:row>
      <xdr:rowOff>312738</xdr:rowOff>
    </xdr:to>
    <xdr:sp macro="" textlink="">
      <xdr:nvSpPr>
        <xdr:cNvPr id="14" name="AutoShape 3">
          <a:extLst>
            <a:ext uri="{FF2B5EF4-FFF2-40B4-BE49-F238E27FC236}">
              <a16:creationId xmlns:a16="http://schemas.microsoft.com/office/drawing/2014/main" id="{00000000-0008-0000-0500-00000E000000}"/>
            </a:ext>
          </a:extLst>
        </xdr:cNvPr>
        <xdr:cNvSpPr>
          <a:spLocks noChangeArrowheads="1"/>
        </xdr:cNvSpPr>
      </xdr:nvSpPr>
      <xdr:spPr bwMode="auto">
        <a:xfrm>
          <a:off x="6115844" y="1504157"/>
          <a:ext cx="3579813" cy="82073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238125</xdr:colOff>
      <xdr:row>10</xdr:row>
      <xdr:rowOff>103188</xdr:rowOff>
    </xdr:from>
    <xdr:to>
      <xdr:col>31</xdr:col>
      <xdr:colOff>131088</xdr:colOff>
      <xdr:row>13</xdr:row>
      <xdr:rowOff>132579</xdr:rowOff>
    </xdr:to>
    <xdr:grpSp>
      <xdr:nvGrpSpPr>
        <xdr:cNvPr id="15" name="グループ化 14">
          <a:extLst>
            <a:ext uri="{FF2B5EF4-FFF2-40B4-BE49-F238E27FC236}">
              <a16:creationId xmlns:a16="http://schemas.microsoft.com/office/drawing/2014/main" id="{00000000-0008-0000-0500-00000F000000}"/>
            </a:ext>
          </a:extLst>
        </xdr:cNvPr>
        <xdr:cNvGrpSpPr/>
      </xdr:nvGrpSpPr>
      <xdr:grpSpPr>
        <a:xfrm>
          <a:off x="5893594" y="3115469"/>
          <a:ext cx="3464838" cy="839016"/>
          <a:chOff x="5524500" y="5159377"/>
          <a:chExt cx="3131463" cy="839016"/>
        </a:xfrm>
      </xdr:grpSpPr>
      <xdr:sp macro="" textlink="">
        <xdr:nvSpPr>
          <xdr:cNvPr id="16" name="AutoShape 3">
            <a:extLst>
              <a:ext uri="{FF2B5EF4-FFF2-40B4-BE49-F238E27FC236}">
                <a16:creationId xmlns:a16="http://schemas.microsoft.com/office/drawing/2014/main" id="{1ECF699C-673A-6477-7FEB-CB807A99FB53}"/>
              </a:ext>
            </a:extLst>
          </xdr:cNvPr>
          <xdr:cNvSpPr>
            <a:spLocks noChangeArrowheads="1"/>
          </xdr:cNvSpPr>
        </xdr:nvSpPr>
        <xdr:spPr bwMode="auto">
          <a:xfrm flipH="1">
            <a:off x="5524500" y="5619019"/>
            <a:ext cx="3131463" cy="379374"/>
          </a:xfrm>
          <a:prstGeom prst="wedgeRectCallout">
            <a:avLst>
              <a:gd name="adj1" fmla="val 43093"/>
              <a:gd name="adj2" fmla="val -154182"/>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7" name="フリーフォーム 16">
            <a:extLst>
              <a:ext uri="{FF2B5EF4-FFF2-40B4-BE49-F238E27FC236}">
                <a16:creationId xmlns:a16="http://schemas.microsoft.com/office/drawing/2014/main" id="{00000000-0008-0000-0500-000011000000}"/>
              </a:ext>
            </a:extLst>
          </xdr:cNvPr>
          <xdr:cNvSpPr/>
        </xdr:nvSpPr>
        <xdr:spPr>
          <a:xfrm>
            <a:off x="7381876" y="5159377"/>
            <a:ext cx="420687" cy="484187"/>
          </a:xfrm>
          <a:custGeom>
            <a:avLst/>
            <a:gdLst>
              <a:gd name="connsiteX0" fmla="*/ 0 w 420687"/>
              <a:gd name="connsiteY0" fmla="*/ 484187 h 484187"/>
              <a:gd name="connsiteX1" fmla="*/ 71437 w 420687"/>
              <a:gd name="connsiteY1" fmla="*/ 0 h 484187"/>
              <a:gd name="connsiteX2" fmla="*/ 420687 w 420687"/>
              <a:gd name="connsiteY2" fmla="*/ 476250 h 484187"/>
              <a:gd name="connsiteX3" fmla="*/ 420687 w 420687"/>
              <a:gd name="connsiteY3" fmla="*/ 476250 h 484187"/>
            </a:gdLst>
            <a:ahLst/>
            <a:cxnLst>
              <a:cxn ang="0">
                <a:pos x="connsiteX0" y="connsiteY0"/>
              </a:cxn>
              <a:cxn ang="0">
                <a:pos x="connsiteX1" y="connsiteY1"/>
              </a:cxn>
              <a:cxn ang="0">
                <a:pos x="connsiteX2" y="connsiteY2"/>
              </a:cxn>
              <a:cxn ang="0">
                <a:pos x="connsiteX3" y="connsiteY3"/>
              </a:cxn>
            </a:cxnLst>
            <a:rect l="l" t="t" r="r" b="b"/>
            <a:pathLst>
              <a:path w="420687" h="484187">
                <a:moveTo>
                  <a:pt x="0" y="484187"/>
                </a:moveTo>
                <a:lnTo>
                  <a:pt x="71437" y="0"/>
                </a:lnTo>
                <a:lnTo>
                  <a:pt x="420687" y="476250"/>
                </a:lnTo>
                <a:lnTo>
                  <a:pt x="420687" y="4762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3AE56CCF-BAF1-65EF-450C-630B4DA1F6E1}"/>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6381750" y="3048000"/>
          <a:ext cx="6072716" cy="5102268"/>
          <a:chOff x="6032500" y="3005666"/>
          <a:chExt cx="5790494" cy="5102268"/>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D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2"/>
  <sheetViews>
    <sheetView view="pageBreakPreview" topLeftCell="E20" zoomScale="80" zoomScaleNormal="75" zoomScaleSheetLayoutView="80" workbookViewId="0">
      <selection activeCell="B2" sqref="B2:C2"/>
    </sheetView>
  </sheetViews>
  <sheetFormatPr defaultColWidth="9" defaultRowHeight="13.5" x14ac:dyDescent="0.15"/>
  <cols>
    <col min="1" max="1" width="2.5" style="40" customWidth="1"/>
    <col min="2" max="3" width="8.5" style="40" customWidth="1"/>
    <col min="4" max="4" width="18.625" style="40" customWidth="1"/>
    <col min="5" max="5" width="64.75" style="40" customWidth="1"/>
    <col min="6" max="6" width="36.625" style="40" customWidth="1"/>
    <col min="7" max="9" width="10.375" style="40" customWidth="1"/>
    <col min="10" max="10" width="10.375" style="42" customWidth="1"/>
    <col min="11" max="11" width="10.375" style="40" customWidth="1"/>
    <col min="12" max="12" width="12.5" style="42" customWidth="1"/>
    <col min="13" max="13" width="250.625" style="40" customWidth="1"/>
    <col min="14" max="16384" width="9" style="40"/>
  </cols>
  <sheetData>
    <row r="1" spans="2:14" ht="15" thickBot="1" x14ac:dyDescent="0.2">
      <c r="E1" s="41"/>
      <c r="M1" s="43" t="s">
        <v>239</v>
      </c>
    </row>
    <row r="2" spans="2:14" ht="41.25" customHeight="1" thickBot="1" x14ac:dyDescent="0.2">
      <c r="B2" s="308" t="s">
        <v>0</v>
      </c>
      <c r="C2" s="309"/>
      <c r="D2" s="44" t="s">
        <v>199</v>
      </c>
      <c r="F2" s="45"/>
      <c r="G2" s="46" t="s">
        <v>1</v>
      </c>
      <c r="H2" s="47"/>
      <c r="I2" s="199" t="s">
        <v>230</v>
      </c>
      <c r="J2" s="48"/>
      <c r="K2" s="48"/>
      <c r="M2" s="44"/>
      <c r="N2" s="44"/>
    </row>
    <row r="3" spans="2:14" s="49" customFormat="1" ht="20.100000000000001" customHeight="1" x14ac:dyDescent="0.15">
      <c r="B3" s="313" t="s">
        <v>2</v>
      </c>
      <c r="C3" s="314"/>
      <c r="D3" s="249" t="s">
        <v>3</v>
      </c>
      <c r="E3" s="249" t="s">
        <v>4</v>
      </c>
      <c r="F3" s="318" t="s">
        <v>5</v>
      </c>
      <c r="G3" s="319"/>
      <c r="H3" s="320"/>
      <c r="I3" s="326" t="s">
        <v>6</v>
      </c>
      <c r="J3" s="259"/>
      <c r="K3" s="260"/>
      <c r="L3" s="201" t="s">
        <v>7</v>
      </c>
      <c r="M3" s="249" t="s">
        <v>8</v>
      </c>
    </row>
    <row r="4" spans="2:14" s="49" customFormat="1" ht="30" customHeight="1" thickBot="1" x14ac:dyDescent="0.2">
      <c r="B4" s="315"/>
      <c r="C4" s="316"/>
      <c r="D4" s="292"/>
      <c r="E4" s="292"/>
      <c r="F4" s="315"/>
      <c r="G4" s="327"/>
      <c r="H4" s="316"/>
      <c r="I4" s="50" t="s">
        <v>9</v>
      </c>
      <c r="J4" s="50" t="s">
        <v>10</v>
      </c>
      <c r="K4" s="51" t="s">
        <v>11</v>
      </c>
      <c r="L4" s="202"/>
      <c r="M4" s="292"/>
    </row>
    <row r="5" spans="2:14" s="49" customFormat="1" ht="60" customHeight="1" thickTop="1" x14ac:dyDescent="0.15">
      <c r="B5" s="248" t="s">
        <v>12</v>
      </c>
      <c r="C5" s="244" t="s">
        <v>13</v>
      </c>
      <c r="D5" s="280" t="s">
        <v>14</v>
      </c>
      <c r="E5" s="310" t="s">
        <v>15</v>
      </c>
      <c r="F5" s="293" t="s">
        <v>16</v>
      </c>
      <c r="G5" s="294"/>
      <c r="H5" s="206"/>
      <c r="I5" s="52">
        <v>20</v>
      </c>
      <c r="J5" s="305">
        <v>20</v>
      </c>
      <c r="K5" s="328">
        <f>SUM(J5:J26)</f>
        <v>72</v>
      </c>
      <c r="L5" s="280" t="s">
        <v>17</v>
      </c>
      <c r="M5" s="297" t="s">
        <v>224</v>
      </c>
    </row>
    <row r="6" spans="2:14" s="49" customFormat="1" ht="60" customHeight="1" x14ac:dyDescent="0.15">
      <c r="B6" s="216"/>
      <c r="C6" s="245"/>
      <c r="D6" s="202"/>
      <c r="E6" s="311"/>
      <c r="F6" s="258" t="s">
        <v>213</v>
      </c>
      <c r="G6" s="259"/>
      <c r="H6" s="260"/>
      <c r="I6" s="53">
        <v>5</v>
      </c>
      <c r="J6" s="306"/>
      <c r="K6" s="329"/>
      <c r="L6" s="202"/>
      <c r="M6" s="298"/>
    </row>
    <row r="7" spans="2:14" s="49" customFormat="1" ht="60" customHeight="1" x14ac:dyDescent="0.15">
      <c r="B7" s="216"/>
      <c r="C7" s="245"/>
      <c r="D7" s="202"/>
      <c r="E7" s="312"/>
      <c r="F7" s="258" t="s">
        <v>18</v>
      </c>
      <c r="G7" s="259"/>
      <c r="H7" s="260"/>
      <c r="I7" s="53">
        <v>0</v>
      </c>
      <c r="J7" s="302"/>
      <c r="K7" s="329"/>
      <c r="L7" s="202"/>
      <c r="M7" s="299"/>
    </row>
    <row r="8" spans="2:14" s="49" customFormat="1" ht="50.1" customHeight="1" x14ac:dyDescent="0.15">
      <c r="B8" s="216"/>
      <c r="C8" s="245"/>
      <c r="D8" s="202"/>
      <c r="E8" s="317" t="s">
        <v>19</v>
      </c>
      <c r="F8" s="258" t="s">
        <v>20</v>
      </c>
      <c r="G8" s="259"/>
      <c r="H8" s="260"/>
      <c r="I8" s="53">
        <v>5</v>
      </c>
      <c r="J8" s="301">
        <v>5</v>
      </c>
      <c r="K8" s="329"/>
      <c r="L8" s="202"/>
      <c r="M8" s="295" t="s">
        <v>236</v>
      </c>
    </row>
    <row r="9" spans="2:14" s="49" customFormat="1" ht="50.1" customHeight="1" x14ac:dyDescent="0.15">
      <c r="B9" s="216"/>
      <c r="C9" s="245"/>
      <c r="D9" s="203"/>
      <c r="E9" s="312"/>
      <c r="F9" s="258" t="s">
        <v>21</v>
      </c>
      <c r="G9" s="259"/>
      <c r="H9" s="260"/>
      <c r="I9" s="54">
        <v>0</v>
      </c>
      <c r="J9" s="302"/>
      <c r="K9" s="329"/>
      <c r="L9" s="202"/>
      <c r="M9" s="296"/>
    </row>
    <row r="10" spans="2:14" s="49" customFormat="1" ht="95.1" customHeight="1" x14ac:dyDescent="0.15">
      <c r="B10" s="216"/>
      <c r="C10" s="246" t="s">
        <v>22</v>
      </c>
      <c r="D10" s="249" t="s">
        <v>23</v>
      </c>
      <c r="E10" s="223" t="s">
        <v>214</v>
      </c>
      <c r="F10" s="228" t="s">
        <v>215</v>
      </c>
      <c r="G10" s="229"/>
      <c r="H10" s="229"/>
      <c r="I10" s="230"/>
      <c r="J10" s="307">
        <v>4</v>
      </c>
      <c r="K10" s="329"/>
      <c r="L10" s="202"/>
      <c r="M10" s="281" t="s">
        <v>231</v>
      </c>
    </row>
    <row r="11" spans="2:14" s="49" customFormat="1" ht="95.1" customHeight="1" x14ac:dyDescent="0.15">
      <c r="B11" s="216"/>
      <c r="C11" s="245"/>
      <c r="D11" s="250"/>
      <c r="E11" s="224"/>
      <c r="F11" s="218" t="s">
        <v>216</v>
      </c>
      <c r="G11" s="218"/>
      <c r="H11" s="218"/>
      <c r="I11" s="55">
        <v>4</v>
      </c>
      <c r="J11" s="227"/>
      <c r="K11" s="329"/>
      <c r="L11" s="202"/>
      <c r="M11" s="282"/>
    </row>
    <row r="12" spans="2:14" s="49" customFormat="1" ht="95.1" customHeight="1" x14ac:dyDescent="0.15">
      <c r="B12" s="216"/>
      <c r="C12" s="245"/>
      <c r="D12" s="250"/>
      <c r="E12" s="224"/>
      <c r="F12" s="218" t="s">
        <v>217</v>
      </c>
      <c r="G12" s="218"/>
      <c r="H12" s="218"/>
      <c r="I12" s="55">
        <v>3</v>
      </c>
      <c r="J12" s="227"/>
      <c r="K12" s="329"/>
      <c r="L12" s="202"/>
      <c r="M12" s="282"/>
    </row>
    <row r="13" spans="2:14" s="49" customFormat="1" ht="95.1" customHeight="1" x14ac:dyDescent="0.15">
      <c r="B13" s="216"/>
      <c r="C13" s="245"/>
      <c r="D13" s="250"/>
      <c r="E13" s="224"/>
      <c r="F13" s="218" t="s">
        <v>218</v>
      </c>
      <c r="G13" s="218"/>
      <c r="H13" s="218"/>
      <c r="I13" s="55">
        <v>2</v>
      </c>
      <c r="J13" s="227"/>
      <c r="K13" s="329"/>
      <c r="L13" s="202"/>
      <c r="M13" s="282"/>
    </row>
    <row r="14" spans="2:14" s="49" customFormat="1" ht="95.1" customHeight="1" x14ac:dyDescent="0.15">
      <c r="B14" s="216"/>
      <c r="C14" s="245"/>
      <c r="D14" s="250"/>
      <c r="E14" s="224"/>
      <c r="F14" s="218" t="s">
        <v>219</v>
      </c>
      <c r="G14" s="218"/>
      <c r="H14" s="218"/>
      <c r="I14" s="55">
        <v>1</v>
      </c>
      <c r="J14" s="227"/>
      <c r="K14" s="329"/>
      <c r="L14" s="202"/>
      <c r="M14" s="282"/>
    </row>
    <row r="15" spans="2:14" s="49" customFormat="1" ht="95.1" customHeight="1" x14ac:dyDescent="0.15">
      <c r="B15" s="216"/>
      <c r="C15" s="245"/>
      <c r="D15" s="250"/>
      <c r="E15" s="225"/>
      <c r="F15" s="218" t="s">
        <v>220</v>
      </c>
      <c r="G15" s="218"/>
      <c r="H15" s="218"/>
      <c r="I15" s="55">
        <v>0</v>
      </c>
      <c r="J15" s="227"/>
      <c r="K15" s="329"/>
      <c r="L15" s="202"/>
      <c r="M15" s="325"/>
    </row>
    <row r="16" spans="2:14" s="49" customFormat="1" ht="39.950000000000003" customHeight="1" x14ac:dyDescent="0.15">
      <c r="B16" s="216"/>
      <c r="C16" s="246" t="s">
        <v>25</v>
      </c>
      <c r="D16" s="249" t="s">
        <v>26</v>
      </c>
      <c r="E16" s="201" t="s">
        <v>27</v>
      </c>
      <c r="F16" s="239" t="s">
        <v>232</v>
      </c>
      <c r="G16" s="240"/>
      <c r="H16" s="241"/>
      <c r="I16" s="54">
        <v>30</v>
      </c>
      <c r="J16" s="226">
        <v>30</v>
      </c>
      <c r="K16" s="329"/>
      <c r="L16" s="202"/>
      <c r="M16" s="323" t="s">
        <v>240</v>
      </c>
    </row>
    <row r="17" spans="2:13" s="49" customFormat="1" ht="39.950000000000003" customHeight="1" x14ac:dyDescent="0.15">
      <c r="B17" s="216"/>
      <c r="C17" s="245"/>
      <c r="D17" s="321"/>
      <c r="E17" s="322"/>
      <c r="F17" s="239" t="s">
        <v>28</v>
      </c>
      <c r="G17" s="240"/>
      <c r="H17" s="241"/>
      <c r="I17" s="53">
        <v>0</v>
      </c>
      <c r="J17" s="300"/>
      <c r="K17" s="329"/>
      <c r="L17" s="202"/>
      <c r="M17" s="324"/>
    </row>
    <row r="18" spans="2:13" s="49" customFormat="1" ht="39.950000000000003" customHeight="1" x14ac:dyDescent="0.15">
      <c r="B18" s="216"/>
      <c r="C18" s="245"/>
      <c r="D18" s="249" t="s">
        <v>29</v>
      </c>
      <c r="E18" s="201" t="s">
        <v>30</v>
      </c>
      <c r="F18" s="228" t="s">
        <v>31</v>
      </c>
      <c r="G18" s="229"/>
      <c r="H18" s="230"/>
      <c r="I18" s="53">
        <v>5</v>
      </c>
      <c r="J18" s="226">
        <v>5</v>
      </c>
      <c r="K18" s="329"/>
      <c r="L18" s="202"/>
      <c r="M18" s="303" t="s">
        <v>235</v>
      </c>
    </row>
    <row r="19" spans="2:13" s="49" customFormat="1" ht="39.950000000000003" customHeight="1" x14ac:dyDescent="0.15">
      <c r="B19" s="216"/>
      <c r="C19" s="245"/>
      <c r="D19" s="250"/>
      <c r="E19" s="202"/>
      <c r="F19" s="228" t="s">
        <v>210</v>
      </c>
      <c r="G19" s="229"/>
      <c r="H19" s="230"/>
      <c r="I19" s="196"/>
      <c r="J19" s="227"/>
      <c r="K19" s="329"/>
      <c r="L19" s="202"/>
      <c r="M19" s="298"/>
    </row>
    <row r="20" spans="2:13" s="49" customFormat="1" ht="39.950000000000003" customHeight="1" x14ac:dyDescent="0.15">
      <c r="B20" s="216"/>
      <c r="C20" s="245"/>
      <c r="D20" s="250"/>
      <c r="E20" s="202"/>
      <c r="F20" s="234"/>
      <c r="G20" s="235"/>
      <c r="H20" s="236"/>
      <c r="I20" s="57" t="s">
        <v>32</v>
      </c>
      <c r="J20" s="227"/>
      <c r="K20" s="329"/>
      <c r="L20" s="202"/>
      <c r="M20" s="298"/>
    </row>
    <row r="21" spans="2:13" s="49" customFormat="1" ht="39.950000000000003" customHeight="1" x14ac:dyDescent="0.15">
      <c r="B21" s="216"/>
      <c r="C21" s="245"/>
      <c r="D21" s="250"/>
      <c r="E21" s="202"/>
      <c r="F21" s="204"/>
      <c r="G21" s="205"/>
      <c r="H21" s="237"/>
      <c r="I21" s="58"/>
      <c r="J21" s="227"/>
      <c r="K21" s="329"/>
      <c r="L21" s="202"/>
      <c r="M21" s="298"/>
    </row>
    <row r="22" spans="2:13" s="49" customFormat="1" ht="39.950000000000003" customHeight="1" x14ac:dyDescent="0.15">
      <c r="B22" s="216"/>
      <c r="C22" s="245"/>
      <c r="D22" s="250"/>
      <c r="E22" s="202"/>
      <c r="F22" s="204" t="s">
        <v>33</v>
      </c>
      <c r="G22" s="205"/>
      <c r="H22" s="237"/>
      <c r="I22" s="58">
        <v>0</v>
      </c>
      <c r="J22" s="227"/>
      <c r="K22" s="329"/>
      <c r="L22" s="202"/>
      <c r="M22" s="298"/>
    </row>
    <row r="23" spans="2:13" s="49" customFormat="1" ht="39.950000000000003" customHeight="1" x14ac:dyDescent="0.15">
      <c r="B23" s="216"/>
      <c r="C23" s="245"/>
      <c r="D23" s="201" t="s">
        <v>204</v>
      </c>
      <c r="E23" s="201" t="s">
        <v>34</v>
      </c>
      <c r="F23" s="258" t="s">
        <v>35</v>
      </c>
      <c r="G23" s="259"/>
      <c r="H23" s="260"/>
      <c r="I23" s="53">
        <v>3</v>
      </c>
      <c r="J23" s="226">
        <v>3</v>
      </c>
      <c r="K23" s="329"/>
      <c r="L23" s="202"/>
      <c r="M23" s="331" t="s">
        <v>36</v>
      </c>
    </row>
    <row r="24" spans="2:13" s="49" customFormat="1" ht="39.950000000000003" customHeight="1" x14ac:dyDescent="0.15">
      <c r="B24" s="216"/>
      <c r="C24" s="245"/>
      <c r="D24" s="250"/>
      <c r="E24" s="202"/>
      <c r="F24" s="318" t="s">
        <v>37</v>
      </c>
      <c r="G24" s="319"/>
      <c r="H24" s="320"/>
      <c r="I24" s="53">
        <v>0</v>
      </c>
      <c r="J24" s="300"/>
      <c r="K24" s="329"/>
      <c r="L24" s="202"/>
      <c r="M24" s="331"/>
    </row>
    <row r="25" spans="2:13" s="49" customFormat="1" ht="39.950000000000003" customHeight="1" x14ac:dyDescent="0.15">
      <c r="B25" s="216"/>
      <c r="C25" s="245"/>
      <c r="D25" s="201" t="s">
        <v>203</v>
      </c>
      <c r="E25" s="218" t="s">
        <v>38</v>
      </c>
      <c r="F25" s="239" t="s">
        <v>39</v>
      </c>
      <c r="G25" s="240"/>
      <c r="H25" s="241"/>
      <c r="I25" s="53">
        <v>5</v>
      </c>
      <c r="J25" s="242">
        <v>5</v>
      </c>
      <c r="K25" s="329"/>
      <c r="L25" s="202"/>
      <c r="M25" s="303" t="s">
        <v>40</v>
      </c>
    </row>
    <row r="26" spans="2:13" s="49" customFormat="1" ht="39.950000000000003" customHeight="1" thickBot="1" x14ac:dyDescent="0.2">
      <c r="B26" s="217"/>
      <c r="C26" s="247"/>
      <c r="D26" s="251"/>
      <c r="E26" s="238"/>
      <c r="F26" s="231" t="s">
        <v>41</v>
      </c>
      <c r="G26" s="232"/>
      <c r="H26" s="233"/>
      <c r="I26" s="59">
        <v>0</v>
      </c>
      <c r="J26" s="243"/>
      <c r="K26" s="330"/>
      <c r="L26" s="253"/>
      <c r="M26" s="304"/>
    </row>
    <row r="27" spans="2:13" s="49" customFormat="1" ht="39.950000000000003" customHeight="1" thickTop="1" x14ac:dyDescent="0.15">
      <c r="B27" s="214" t="s">
        <v>233</v>
      </c>
      <c r="C27" s="216" t="s">
        <v>233</v>
      </c>
      <c r="D27" s="201" t="s">
        <v>202</v>
      </c>
      <c r="E27" s="201" t="s">
        <v>43</v>
      </c>
      <c r="F27" s="204" t="s">
        <v>44</v>
      </c>
      <c r="G27" s="205"/>
      <c r="H27" s="237"/>
      <c r="I27" s="56">
        <v>5</v>
      </c>
      <c r="J27" s="226">
        <v>5</v>
      </c>
      <c r="K27" s="291">
        <f>J27</f>
        <v>5</v>
      </c>
      <c r="L27" s="202" t="s">
        <v>42</v>
      </c>
      <c r="M27" s="281" t="s">
        <v>228</v>
      </c>
    </row>
    <row r="28" spans="2:13" s="49" customFormat="1" ht="39.950000000000003" customHeight="1" x14ac:dyDescent="0.15">
      <c r="B28" s="214"/>
      <c r="C28" s="216"/>
      <c r="D28" s="202"/>
      <c r="E28" s="202"/>
      <c r="F28" s="258" t="s">
        <v>45</v>
      </c>
      <c r="G28" s="259"/>
      <c r="H28" s="260"/>
      <c r="I28" s="55">
        <v>3</v>
      </c>
      <c r="J28" s="227"/>
      <c r="K28" s="227"/>
      <c r="L28" s="202"/>
      <c r="M28" s="282"/>
    </row>
    <row r="29" spans="2:13" s="49" customFormat="1" ht="39.950000000000003" customHeight="1" thickBot="1" x14ac:dyDescent="0.2">
      <c r="B29" s="215"/>
      <c r="C29" s="217"/>
      <c r="D29" s="253"/>
      <c r="E29" s="253"/>
      <c r="F29" s="270" t="s">
        <v>46</v>
      </c>
      <c r="G29" s="271"/>
      <c r="H29" s="272"/>
      <c r="I29" s="59">
        <v>0</v>
      </c>
      <c r="J29" s="254"/>
      <c r="K29" s="254"/>
      <c r="L29" s="253"/>
      <c r="M29" s="282"/>
    </row>
    <row r="30" spans="2:13" s="49" customFormat="1" ht="21" customHeight="1" thickTop="1" x14ac:dyDescent="0.15">
      <c r="B30" s="285" t="s">
        <v>47</v>
      </c>
      <c r="C30" s="248" t="s">
        <v>59</v>
      </c>
      <c r="D30" s="274" t="s">
        <v>48</v>
      </c>
      <c r="E30" s="267" t="s">
        <v>234</v>
      </c>
      <c r="F30" s="60" t="s">
        <v>49</v>
      </c>
      <c r="G30" s="61" t="s">
        <v>50</v>
      </c>
      <c r="H30" s="62" t="s">
        <v>51</v>
      </c>
      <c r="I30" s="207" t="s">
        <v>200</v>
      </c>
      <c r="J30" s="211">
        <v>80</v>
      </c>
      <c r="K30" s="220">
        <f>SUM(J30:J41)</f>
        <v>140</v>
      </c>
      <c r="L30" s="280" t="s">
        <v>60</v>
      </c>
      <c r="M30" s="279" t="s">
        <v>241</v>
      </c>
    </row>
    <row r="31" spans="2:13" s="49" customFormat="1" ht="21" customHeight="1" x14ac:dyDescent="0.15">
      <c r="B31" s="286"/>
      <c r="C31" s="216"/>
      <c r="D31" s="275"/>
      <c r="E31" s="268"/>
      <c r="F31" s="63" t="s">
        <v>52</v>
      </c>
      <c r="G31" s="64">
        <v>30</v>
      </c>
      <c r="H31" s="64">
        <v>20</v>
      </c>
      <c r="I31" s="208"/>
      <c r="J31" s="212"/>
      <c r="K31" s="221"/>
      <c r="L31" s="202"/>
      <c r="M31" s="277"/>
    </row>
    <row r="32" spans="2:13" s="49" customFormat="1" ht="21" customHeight="1" x14ac:dyDescent="0.15">
      <c r="B32" s="286"/>
      <c r="C32" s="216"/>
      <c r="D32" s="275"/>
      <c r="E32" s="268"/>
      <c r="F32" s="65" t="s">
        <v>53</v>
      </c>
      <c r="G32" s="64">
        <v>25</v>
      </c>
      <c r="H32" s="64">
        <v>15</v>
      </c>
      <c r="I32" s="209"/>
      <c r="J32" s="212"/>
      <c r="K32" s="221"/>
      <c r="L32" s="202"/>
      <c r="M32" s="277"/>
    </row>
    <row r="33" spans="2:13" s="49" customFormat="1" ht="21" customHeight="1" x14ac:dyDescent="0.15">
      <c r="B33" s="286"/>
      <c r="C33" s="216"/>
      <c r="D33" s="275"/>
      <c r="E33" s="268"/>
      <c r="F33" s="65" t="s">
        <v>54</v>
      </c>
      <c r="G33" s="64">
        <v>20</v>
      </c>
      <c r="H33" s="64">
        <v>10</v>
      </c>
      <c r="I33" s="209"/>
      <c r="J33" s="212"/>
      <c r="K33" s="221"/>
      <c r="L33" s="202"/>
      <c r="M33" s="277"/>
    </row>
    <row r="34" spans="2:13" s="49" customFormat="1" ht="21" customHeight="1" x14ac:dyDescent="0.15">
      <c r="B34" s="286"/>
      <c r="C34" s="216"/>
      <c r="D34" s="275"/>
      <c r="E34" s="268"/>
      <c r="F34" s="65" t="s">
        <v>55</v>
      </c>
      <c r="G34" s="64">
        <v>15</v>
      </c>
      <c r="H34" s="64">
        <v>5</v>
      </c>
      <c r="I34" s="209"/>
      <c r="J34" s="212"/>
      <c r="K34" s="221"/>
      <c r="L34" s="202"/>
      <c r="M34" s="277"/>
    </row>
    <row r="35" spans="2:13" s="49" customFormat="1" ht="21" customHeight="1" x14ac:dyDescent="0.15">
      <c r="B35" s="286"/>
      <c r="C35" s="216"/>
      <c r="D35" s="276"/>
      <c r="E35" s="269"/>
      <c r="F35" s="63" t="s">
        <v>24</v>
      </c>
      <c r="G35" s="64">
        <v>0</v>
      </c>
      <c r="H35" s="64">
        <v>0</v>
      </c>
      <c r="I35" s="210"/>
      <c r="J35" s="213"/>
      <c r="K35" s="221"/>
      <c r="L35" s="203"/>
      <c r="M35" s="278"/>
    </row>
    <row r="36" spans="2:13" s="49" customFormat="1" ht="21" customHeight="1" x14ac:dyDescent="0.15">
      <c r="B36" s="286"/>
      <c r="C36" s="216"/>
      <c r="D36" s="283" t="s">
        <v>56</v>
      </c>
      <c r="E36" s="284" t="s">
        <v>234</v>
      </c>
      <c r="F36" s="66" t="s">
        <v>57</v>
      </c>
      <c r="G36" s="289" t="s">
        <v>58</v>
      </c>
      <c r="H36" s="290"/>
      <c r="I36" s="263" t="s">
        <v>201</v>
      </c>
      <c r="J36" s="264">
        <v>60</v>
      </c>
      <c r="K36" s="221"/>
      <c r="L36" s="201" t="s">
        <v>61</v>
      </c>
      <c r="M36" s="277" t="s">
        <v>242</v>
      </c>
    </row>
    <row r="37" spans="2:13" s="49" customFormat="1" ht="21" customHeight="1" x14ac:dyDescent="0.15">
      <c r="B37" s="286"/>
      <c r="C37" s="216"/>
      <c r="D37" s="275"/>
      <c r="E37" s="268"/>
      <c r="F37" s="63" t="s">
        <v>52</v>
      </c>
      <c r="G37" s="261">
        <v>20</v>
      </c>
      <c r="H37" s="262"/>
      <c r="I37" s="208"/>
      <c r="J37" s="265"/>
      <c r="K37" s="221"/>
      <c r="L37" s="202"/>
      <c r="M37" s="277"/>
    </row>
    <row r="38" spans="2:13" s="49" customFormat="1" ht="21" customHeight="1" x14ac:dyDescent="0.15">
      <c r="B38" s="286"/>
      <c r="C38" s="216"/>
      <c r="D38" s="275"/>
      <c r="E38" s="268"/>
      <c r="F38" s="65" t="s">
        <v>53</v>
      </c>
      <c r="G38" s="261">
        <v>15</v>
      </c>
      <c r="H38" s="262"/>
      <c r="I38" s="209"/>
      <c r="J38" s="265"/>
      <c r="K38" s="221"/>
      <c r="L38" s="202"/>
      <c r="M38" s="277"/>
    </row>
    <row r="39" spans="2:13" s="49" customFormat="1" ht="21" customHeight="1" x14ac:dyDescent="0.15">
      <c r="B39" s="286"/>
      <c r="C39" s="216"/>
      <c r="D39" s="275"/>
      <c r="E39" s="268"/>
      <c r="F39" s="65" t="s">
        <v>54</v>
      </c>
      <c r="G39" s="261">
        <v>10</v>
      </c>
      <c r="H39" s="262"/>
      <c r="I39" s="209"/>
      <c r="J39" s="265"/>
      <c r="K39" s="221"/>
      <c r="L39" s="202"/>
      <c r="M39" s="277"/>
    </row>
    <row r="40" spans="2:13" s="49" customFormat="1" ht="21" customHeight="1" x14ac:dyDescent="0.15">
      <c r="B40" s="286"/>
      <c r="C40" s="216"/>
      <c r="D40" s="275"/>
      <c r="E40" s="268"/>
      <c r="F40" s="65" t="s">
        <v>55</v>
      </c>
      <c r="G40" s="261">
        <v>5</v>
      </c>
      <c r="H40" s="262"/>
      <c r="I40" s="209"/>
      <c r="J40" s="265"/>
      <c r="K40" s="221"/>
      <c r="L40" s="202"/>
      <c r="M40" s="277"/>
    </row>
    <row r="41" spans="2:13" s="49" customFormat="1" ht="21" customHeight="1" thickBot="1" x14ac:dyDescent="0.2">
      <c r="B41" s="287"/>
      <c r="C41" s="288"/>
      <c r="D41" s="276"/>
      <c r="E41" s="269"/>
      <c r="F41" s="63" t="s">
        <v>24</v>
      </c>
      <c r="G41" s="261">
        <v>0</v>
      </c>
      <c r="H41" s="262"/>
      <c r="I41" s="210"/>
      <c r="J41" s="266"/>
      <c r="K41" s="222"/>
      <c r="L41" s="203"/>
      <c r="M41" s="278"/>
    </row>
    <row r="42" spans="2:13" s="49" customFormat="1" ht="140.1" customHeight="1" thickTop="1" x14ac:dyDescent="0.15">
      <c r="B42" s="204" t="s">
        <v>62</v>
      </c>
      <c r="C42" s="205"/>
      <c r="D42" s="206"/>
      <c r="E42" s="255" t="s">
        <v>189</v>
      </c>
      <c r="F42" s="256"/>
      <c r="G42" s="256"/>
      <c r="H42" s="257"/>
      <c r="I42" s="67" t="s">
        <v>211</v>
      </c>
      <c r="J42" s="68"/>
      <c r="K42" s="200"/>
      <c r="L42" s="69" t="s">
        <v>63</v>
      </c>
      <c r="M42" s="70" t="s">
        <v>64</v>
      </c>
    </row>
    <row r="43" spans="2:13" s="49" customFormat="1" ht="140.1" customHeight="1" x14ac:dyDescent="0.15">
      <c r="B43" s="218" t="s">
        <v>185</v>
      </c>
      <c r="C43" s="218"/>
      <c r="D43" s="218"/>
      <c r="E43" s="219" t="s">
        <v>187</v>
      </c>
      <c r="F43" s="219"/>
      <c r="G43" s="219"/>
      <c r="H43" s="219"/>
      <c r="I43" s="71" t="s">
        <v>212</v>
      </c>
      <c r="J43" s="72"/>
      <c r="K43" s="73"/>
      <c r="L43" s="63" t="s">
        <v>186</v>
      </c>
      <c r="M43" s="74" t="s">
        <v>188</v>
      </c>
    </row>
    <row r="44" spans="2:13" s="49" customFormat="1" ht="45" customHeight="1" x14ac:dyDescent="0.15">
      <c r="B44" s="75"/>
      <c r="C44" s="75"/>
      <c r="D44" s="75"/>
      <c r="E44" s="75"/>
      <c r="F44" s="75"/>
      <c r="G44" s="75"/>
      <c r="H44" s="75"/>
      <c r="I44" s="76" t="s">
        <v>65</v>
      </c>
      <c r="J44" s="77">
        <f>SUM(K5:K41)</f>
        <v>217</v>
      </c>
      <c r="K44" s="78"/>
      <c r="L44" s="79"/>
      <c r="M44" s="80" t="s">
        <v>66</v>
      </c>
    </row>
    <row r="45" spans="2:13" s="49" customFormat="1" ht="45" customHeight="1" x14ac:dyDescent="0.15">
      <c r="B45" s="75"/>
      <c r="C45" s="75"/>
      <c r="D45" s="75"/>
      <c r="E45" s="75"/>
      <c r="F45" s="75"/>
      <c r="G45" s="75"/>
      <c r="H45" s="75"/>
      <c r="I45" s="76" t="s">
        <v>67</v>
      </c>
      <c r="J45" s="81">
        <f>IF(B2="簡易型Ｃ",25,IF(B2="標準型",35,"型選択"))</f>
        <v>25</v>
      </c>
      <c r="K45" s="78"/>
      <c r="L45" s="79"/>
      <c r="M45" s="75"/>
    </row>
    <row r="46" spans="2:13" s="49" customFormat="1" ht="14.25" x14ac:dyDescent="0.15">
      <c r="B46" s="75"/>
      <c r="C46" s="75"/>
      <c r="D46" s="75"/>
      <c r="E46" s="75"/>
      <c r="F46" s="75"/>
      <c r="G46" s="75"/>
      <c r="H46" s="75"/>
      <c r="I46" s="82"/>
      <c r="J46" s="79"/>
      <c r="K46" s="75"/>
      <c r="L46" s="79"/>
      <c r="M46" s="75"/>
    </row>
    <row r="47" spans="2:13" s="49" customFormat="1" ht="96.75" customHeight="1" x14ac:dyDescent="0.15">
      <c r="B47" s="219" t="s">
        <v>68</v>
      </c>
      <c r="C47" s="219"/>
      <c r="D47" s="219"/>
      <c r="E47" s="219" t="s">
        <v>69</v>
      </c>
      <c r="F47" s="219"/>
      <c r="G47" s="219"/>
      <c r="H47" s="219"/>
      <c r="I47" s="219"/>
      <c r="J47" s="219"/>
      <c r="K47" s="219"/>
      <c r="L47" s="273"/>
      <c r="M47" s="273"/>
    </row>
    <row r="48" spans="2:13" ht="23.25" customHeight="1" x14ac:dyDescent="0.15">
      <c r="C48" s="49"/>
      <c r="D48" s="49"/>
      <c r="E48" s="49"/>
    </row>
    <row r="49" spans="1:14" x14ac:dyDescent="0.15">
      <c r="E49" s="83"/>
      <c r="K49" s="84"/>
    </row>
    <row r="50" spans="1:14" s="42" customFormat="1" x14ac:dyDescent="0.15">
      <c r="A50" s="40"/>
      <c r="B50" s="40"/>
      <c r="C50" s="40"/>
      <c r="D50" s="40"/>
      <c r="E50" s="252"/>
      <c r="F50" s="252"/>
      <c r="G50" s="40"/>
      <c r="H50" s="40"/>
      <c r="I50" s="40"/>
      <c r="J50" s="40"/>
      <c r="K50" s="40"/>
      <c r="M50" s="40"/>
      <c r="N50" s="40"/>
    </row>
    <row r="51" spans="1:14" s="42" customFormat="1" x14ac:dyDescent="0.15">
      <c r="A51" s="40"/>
      <c r="B51" s="40"/>
      <c r="C51" s="40"/>
      <c r="D51" s="40"/>
      <c r="E51" s="40"/>
      <c r="F51" s="40"/>
      <c r="G51" s="40"/>
      <c r="H51" s="40"/>
      <c r="I51" s="40"/>
      <c r="K51" s="40"/>
      <c r="M51" s="40"/>
      <c r="N51" s="40"/>
    </row>
    <row r="52" spans="1:14" s="42" customFormat="1" x14ac:dyDescent="0.15">
      <c r="A52" s="40"/>
      <c r="B52" s="40"/>
      <c r="C52" s="40"/>
      <c r="D52" s="40"/>
      <c r="E52" s="40"/>
      <c r="F52" s="40"/>
      <c r="G52" s="40"/>
      <c r="H52" s="40"/>
      <c r="I52" s="40"/>
      <c r="K52" s="40"/>
      <c r="M52" s="40"/>
      <c r="N52" s="40"/>
    </row>
  </sheetData>
  <sheetProtection sheet="1" selectLockedCells="1" selectUnlockedCells="1"/>
  <mergeCells count="100">
    <mergeCell ref="M16:M17"/>
    <mergeCell ref="M10:M15"/>
    <mergeCell ref="J16:J17"/>
    <mergeCell ref="I3:K3"/>
    <mergeCell ref="F3:H4"/>
    <mergeCell ref="F8:H8"/>
    <mergeCell ref="F7:H7"/>
    <mergeCell ref="K5:K26"/>
    <mergeCell ref="F14:H14"/>
    <mergeCell ref="F23:H23"/>
    <mergeCell ref="M23:M24"/>
    <mergeCell ref="F13:H13"/>
    <mergeCell ref="D3:D4"/>
    <mergeCell ref="D10:D15"/>
    <mergeCell ref="J10:J15"/>
    <mergeCell ref="B2:C2"/>
    <mergeCell ref="F27:H27"/>
    <mergeCell ref="E5:E7"/>
    <mergeCell ref="F12:H12"/>
    <mergeCell ref="B3:C4"/>
    <mergeCell ref="E8:E9"/>
    <mergeCell ref="F24:H24"/>
    <mergeCell ref="F17:H17"/>
    <mergeCell ref="D16:D17"/>
    <mergeCell ref="E16:E17"/>
    <mergeCell ref="F10:I10"/>
    <mergeCell ref="F11:H11"/>
    <mergeCell ref="D5:D9"/>
    <mergeCell ref="E3:E4"/>
    <mergeCell ref="F5:H5"/>
    <mergeCell ref="M3:M4"/>
    <mergeCell ref="M8:M9"/>
    <mergeCell ref="M5:M7"/>
    <mergeCell ref="L3:L4"/>
    <mergeCell ref="F9:H9"/>
    <mergeCell ref="F6:H6"/>
    <mergeCell ref="L5:L26"/>
    <mergeCell ref="J23:J24"/>
    <mergeCell ref="F16:H16"/>
    <mergeCell ref="J8:J9"/>
    <mergeCell ref="M25:M26"/>
    <mergeCell ref="J5:J7"/>
    <mergeCell ref="F15:H15"/>
    <mergeCell ref="M18:M22"/>
    <mergeCell ref="B47:D47"/>
    <mergeCell ref="E47:M47"/>
    <mergeCell ref="G41:H41"/>
    <mergeCell ref="D27:D29"/>
    <mergeCell ref="D30:D35"/>
    <mergeCell ref="M36:M41"/>
    <mergeCell ref="M30:M35"/>
    <mergeCell ref="L30:L35"/>
    <mergeCell ref="M27:M29"/>
    <mergeCell ref="D36:D41"/>
    <mergeCell ref="E36:E41"/>
    <mergeCell ref="B30:B41"/>
    <mergeCell ref="C30:C41"/>
    <mergeCell ref="G36:H36"/>
    <mergeCell ref="L27:L29"/>
    <mergeCell ref="K27:K29"/>
    <mergeCell ref="E50:F50"/>
    <mergeCell ref="E27:E29"/>
    <mergeCell ref="J27:J29"/>
    <mergeCell ref="E42:H42"/>
    <mergeCell ref="F28:H28"/>
    <mergeCell ref="G39:H39"/>
    <mergeCell ref="G40:H40"/>
    <mergeCell ref="G38:H38"/>
    <mergeCell ref="I36:I41"/>
    <mergeCell ref="J36:J41"/>
    <mergeCell ref="E30:E35"/>
    <mergeCell ref="F29:H29"/>
    <mergeCell ref="G37:H37"/>
    <mergeCell ref="C5:C9"/>
    <mergeCell ref="C10:C15"/>
    <mergeCell ref="C16:C26"/>
    <mergeCell ref="B5:B26"/>
    <mergeCell ref="D18:D22"/>
    <mergeCell ref="D23:D24"/>
    <mergeCell ref="D25:D26"/>
    <mergeCell ref="B43:D43"/>
    <mergeCell ref="E43:H43"/>
    <mergeCell ref="K30:K41"/>
    <mergeCell ref="E10:E15"/>
    <mergeCell ref="J18:J22"/>
    <mergeCell ref="E18:E22"/>
    <mergeCell ref="F18:H18"/>
    <mergeCell ref="F26:H26"/>
    <mergeCell ref="F19:H21"/>
    <mergeCell ref="F22:H22"/>
    <mergeCell ref="E23:E24"/>
    <mergeCell ref="E25:E26"/>
    <mergeCell ref="F25:H25"/>
    <mergeCell ref="J25:J26"/>
    <mergeCell ref="L36:L41"/>
    <mergeCell ref="B42:D42"/>
    <mergeCell ref="I30:I35"/>
    <mergeCell ref="J30:J35"/>
    <mergeCell ref="B27:B29"/>
    <mergeCell ref="C27:C29"/>
  </mergeCells>
  <phoneticPr fontId="2"/>
  <conditionalFormatting sqref="J45">
    <cfRule type="expression" dxfId="12" priority="1" stopIfTrue="1">
      <formula>$J$45="型選択"</formula>
    </cfRule>
  </conditionalFormatting>
  <dataValidations count="1">
    <dataValidation type="list" allowBlank="1" showInputMessage="1" showErrorMessage="1" sqref="B2:C2" xr:uid="{00000000-0002-0000-0100-000000000000}">
      <formula1>"簡易型Ｃ,標準型"</formula1>
    </dataValidation>
  </dataValidations>
  <printOptions horizontalCentered="1"/>
  <pageMargins left="0.59055118110236227" right="0.19685039370078741" top="0.39370078740157483" bottom="0.39370078740157483" header="0.19685039370078741" footer="0.27559055118110237"/>
  <pageSetup paperSize="8" scale="43" fitToHeight="2" orientation="landscape" useFirstPageNumber="1" r:id="rId1"/>
  <headerFooter alignWithMargins="0">
    <oddHeader>&amp;R&amp;18&amp;P／&amp;N</oddHeader>
  </headerFooter>
  <rowBreaks count="1" manualBreakCount="1">
    <brk id="41"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tabSelected="1" view="pageBreakPreview" zoomScaleNormal="100" zoomScaleSheetLayoutView="100" workbookViewId="0">
      <selection activeCell="AJ22" sqref="AJ22"/>
    </sheetView>
  </sheetViews>
  <sheetFormatPr defaultColWidth="3.125" defaultRowHeight="18" customHeight="1" x14ac:dyDescent="0.15"/>
  <cols>
    <col min="1" max="16384" width="3.125" style="188"/>
  </cols>
  <sheetData>
    <row r="3" spans="1:27" ht="18" customHeight="1" x14ac:dyDescent="0.15">
      <c r="AA3" s="186" t="s">
        <v>70</v>
      </c>
    </row>
    <row r="5" spans="1:27" ht="18" customHeight="1" x14ac:dyDescent="0.15">
      <c r="A5" s="332" t="s">
        <v>71</v>
      </c>
      <c r="B5" s="332"/>
      <c r="C5" s="332"/>
      <c r="D5" s="332"/>
      <c r="E5" s="332"/>
      <c r="F5" s="332"/>
      <c r="G5" s="332"/>
      <c r="H5" s="332"/>
      <c r="I5" s="332"/>
      <c r="J5" s="332"/>
      <c r="K5" s="332"/>
      <c r="L5" s="332"/>
      <c r="M5" s="332"/>
      <c r="N5" s="332"/>
      <c r="O5" s="332"/>
      <c r="P5" s="332"/>
      <c r="Q5" s="332"/>
      <c r="R5" s="332"/>
      <c r="S5" s="332"/>
      <c r="T5" s="332"/>
      <c r="U5" s="332"/>
      <c r="V5" s="332"/>
      <c r="W5" s="332"/>
      <c r="X5" s="332"/>
      <c r="Y5" s="332"/>
      <c r="Z5" s="332"/>
      <c r="AA5" s="332"/>
    </row>
    <row r="6" spans="1:27" ht="18" customHeight="1" x14ac:dyDescent="0.15">
      <c r="A6" s="332"/>
      <c r="B6" s="332"/>
      <c r="C6" s="332"/>
      <c r="D6" s="332"/>
      <c r="E6" s="332"/>
      <c r="F6" s="332"/>
      <c r="G6" s="332"/>
      <c r="H6" s="332"/>
      <c r="I6" s="332"/>
      <c r="J6" s="332"/>
      <c r="K6" s="332"/>
      <c r="L6" s="332"/>
      <c r="M6" s="332"/>
      <c r="N6" s="332"/>
      <c r="O6" s="332"/>
      <c r="P6" s="332"/>
      <c r="Q6" s="332"/>
      <c r="R6" s="332"/>
      <c r="S6" s="332"/>
      <c r="T6" s="332"/>
      <c r="U6" s="332"/>
      <c r="V6" s="332"/>
      <c r="W6" s="332"/>
      <c r="X6" s="332"/>
      <c r="Y6" s="332"/>
      <c r="Z6" s="332"/>
      <c r="AA6" s="332"/>
    </row>
    <row r="9" spans="1:27" ht="18" customHeight="1" x14ac:dyDescent="0.15">
      <c r="B9" s="333" t="s">
        <v>72</v>
      </c>
      <c r="C9" s="333"/>
      <c r="D9" s="333"/>
      <c r="E9" s="333"/>
      <c r="F9" s="333"/>
      <c r="H9" s="188" t="s">
        <v>73</v>
      </c>
    </row>
    <row r="11" spans="1:27" ht="18" customHeight="1" x14ac:dyDescent="0.15">
      <c r="O11" s="188" t="s">
        <v>74</v>
      </c>
    </row>
    <row r="13" spans="1:27" ht="18" customHeight="1" x14ac:dyDescent="0.15">
      <c r="O13" s="188" t="s">
        <v>75</v>
      </c>
    </row>
    <row r="15" spans="1:27" ht="18" customHeight="1" x14ac:dyDescent="0.15">
      <c r="O15" s="188" t="s">
        <v>76</v>
      </c>
    </row>
    <row r="18" spans="2:20" ht="18" customHeight="1" x14ac:dyDescent="0.15">
      <c r="E18" s="186" t="s">
        <v>77</v>
      </c>
      <c r="F18" s="188" t="s">
        <v>78</v>
      </c>
      <c r="G18" s="188" t="s">
        <v>243</v>
      </c>
      <c r="H18" s="187"/>
      <c r="I18" s="187"/>
      <c r="J18" s="187"/>
      <c r="K18" s="187"/>
      <c r="L18" s="187"/>
      <c r="M18" s="187"/>
      <c r="N18" s="187"/>
      <c r="O18" s="187"/>
      <c r="P18" s="187"/>
      <c r="Q18" s="187"/>
      <c r="R18" s="187"/>
      <c r="S18" s="187"/>
      <c r="T18" s="187"/>
    </row>
    <row r="19" spans="2:20" ht="18" customHeight="1" x14ac:dyDescent="0.15">
      <c r="G19" s="188" t="s">
        <v>237</v>
      </c>
      <c r="H19" s="187"/>
      <c r="I19" s="187"/>
      <c r="J19" s="187"/>
      <c r="K19" s="187"/>
      <c r="L19" s="187"/>
      <c r="M19" s="187"/>
      <c r="N19" s="187"/>
      <c r="O19" s="187"/>
      <c r="P19" s="187"/>
      <c r="Q19" s="187"/>
      <c r="R19" s="187"/>
      <c r="S19" s="187"/>
      <c r="T19" s="187"/>
    </row>
    <row r="20" spans="2:20" ht="18" customHeight="1" x14ac:dyDescent="0.15">
      <c r="G20" s="187"/>
      <c r="H20" s="187"/>
      <c r="I20" s="187"/>
      <c r="J20" s="187"/>
      <c r="K20" s="187"/>
      <c r="L20" s="187"/>
      <c r="M20" s="187"/>
      <c r="N20" s="187"/>
      <c r="O20" s="187"/>
      <c r="P20" s="187"/>
      <c r="Q20" s="187"/>
      <c r="R20" s="187"/>
      <c r="S20" s="187"/>
      <c r="T20" s="187"/>
    </row>
    <row r="21" spans="2:20" ht="18" customHeight="1" x14ac:dyDescent="0.15">
      <c r="E21" s="186"/>
      <c r="G21" s="187"/>
      <c r="H21" s="187"/>
      <c r="I21" s="187"/>
      <c r="J21" s="187"/>
      <c r="K21" s="187"/>
      <c r="L21" s="187"/>
      <c r="M21" s="187"/>
      <c r="N21" s="187"/>
      <c r="O21" s="187"/>
      <c r="P21" s="187"/>
      <c r="Q21" s="187"/>
      <c r="R21" s="187"/>
      <c r="S21" s="187"/>
      <c r="T21" s="187"/>
    </row>
    <row r="22" spans="2:20" ht="18" customHeight="1" x14ac:dyDescent="0.15">
      <c r="G22" s="187"/>
      <c r="H22" s="187"/>
      <c r="I22" s="187"/>
      <c r="J22" s="187"/>
      <c r="K22" s="187"/>
      <c r="L22" s="187"/>
      <c r="M22" s="187"/>
      <c r="N22" s="187"/>
      <c r="O22" s="187"/>
      <c r="P22" s="187"/>
      <c r="Q22" s="187"/>
      <c r="R22" s="187"/>
      <c r="S22" s="187"/>
      <c r="T22" s="187"/>
    </row>
    <row r="25" spans="2:20" ht="18" customHeight="1" x14ac:dyDescent="0.15">
      <c r="B25" s="188" t="s">
        <v>79</v>
      </c>
    </row>
    <row r="26" spans="2:20" ht="18" customHeight="1" x14ac:dyDescent="0.15">
      <c r="B26" s="188" t="s">
        <v>80</v>
      </c>
    </row>
    <row r="27" spans="2:20" ht="18" customHeight="1" x14ac:dyDescent="0.15">
      <c r="B27" s="188" t="s">
        <v>81</v>
      </c>
    </row>
    <row r="30" spans="2:20" ht="18" customHeight="1" x14ac:dyDescent="0.15">
      <c r="C30" s="188" t="s">
        <v>82</v>
      </c>
    </row>
    <row r="31" spans="2:20" ht="18" customHeight="1" x14ac:dyDescent="0.15">
      <c r="D31" s="188" t="s">
        <v>83</v>
      </c>
      <c r="G31" s="188" t="s">
        <v>78</v>
      </c>
      <c r="H31" s="188" t="s">
        <v>84</v>
      </c>
    </row>
    <row r="32" spans="2:20" ht="18" customHeight="1" x14ac:dyDescent="0.15">
      <c r="D32" s="188" t="s">
        <v>85</v>
      </c>
      <c r="G32" s="188" t="s">
        <v>78</v>
      </c>
      <c r="H32" s="188" t="s">
        <v>86</v>
      </c>
    </row>
    <row r="33" spans="1:27" ht="18" customHeight="1" x14ac:dyDescent="0.15">
      <c r="D33" s="188" t="s">
        <v>74</v>
      </c>
      <c r="G33" s="188" t="s">
        <v>78</v>
      </c>
      <c r="H33" s="188" t="s">
        <v>87</v>
      </c>
    </row>
    <row r="34" spans="1:27" ht="18" customHeight="1" x14ac:dyDescent="0.15">
      <c r="D34" s="188" t="s">
        <v>88</v>
      </c>
      <c r="G34" s="188" t="s">
        <v>78</v>
      </c>
      <c r="H34" s="188" t="s">
        <v>89</v>
      </c>
    </row>
    <row r="35" spans="1:27" ht="18" customHeight="1" x14ac:dyDescent="0.15">
      <c r="D35" s="188" t="s">
        <v>90</v>
      </c>
      <c r="G35" s="188" t="s">
        <v>78</v>
      </c>
      <c r="H35" s="188" t="s">
        <v>89</v>
      </c>
    </row>
    <row r="36" spans="1:27" ht="18" customHeight="1" x14ac:dyDescent="0.15">
      <c r="D36" s="188" t="s">
        <v>91</v>
      </c>
      <c r="G36" s="188" t="s">
        <v>78</v>
      </c>
      <c r="H36" s="189"/>
    </row>
    <row r="44" spans="1:27" ht="18" customHeight="1" x14ac:dyDescent="0.15">
      <c r="A44" s="190"/>
      <c r="B44" s="190"/>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0"/>
  <sheetViews>
    <sheetView view="pageBreakPreview" zoomScale="70" zoomScaleNormal="71" zoomScaleSheetLayoutView="70" workbookViewId="0">
      <selection activeCell="I10" sqref="I10:I15"/>
    </sheetView>
  </sheetViews>
  <sheetFormatPr defaultColWidth="8.75" defaultRowHeight="13.5" x14ac:dyDescent="0.15"/>
  <cols>
    <col min="1" max="1" width="2.5" style="86" customWidth="1"/>
    <col min="2" max="3" width="6.375" style="86" customWidth="1"/>
    <col min="4" max="4" width="17.625" style="86" customWidth="1"/>
    <col min="5" max="5" width="60.125" style="86" customWidth="1"/>
    <col min="6" max="7" width="10.625" style="86" customWidth="1"/>
    <col min="8" max="8" width="50.625" style="86" customWidth="1"/>
    <col min="9" max="9" width="20.625" style="110" customWidth="1"/>
    <col min="10" max="10" width="15.625" style="86" customWidth="1"/>
    <col min="11" max="12" width="10.625" style="86" customWidth="1"/>
    <col min="13" max="15" width="8.75" style="86"/>
    <col min="16" max="16" width="10.5" style="86" bestFit="1" customWidth="1"/>
    <col min="17" max="16384" width="8.75" style="86"/>
  </cols>
  <sheetData>
    <row r="1" spans="2:12" ht="30.75" customHeight="1" x14ac:dyDescent="0.15">
      <c r="B1" s="47" t="s">
        <v>205</v>
      </c>
      <c r="C1" s="85"/>
      <c r="D1" s="85"/>
      <c r="G1" s="87"/>
      <c r="H1" s="369"/>
      <c r="I1" s="369"/>
      <c r="J1" s="369"/>
    </row>
    <row r="2" spans="2:12" ht="30.75" customHeight="1" x14ac:dyDescent="0.15">
      <c r="B2" s="88"/>
      <c r="C2" s="88"/>
      <c r="D2" s="88"/>
      <c r="E2" s="88"/>
      <c r="F2" s="380" t="s">
        <v>75</v>
      </c>
      <c r="G2" s="381"/>
      <c r="H2" s="370"/>
      <c r="I2" s="371"/>
      <c r="J2" s="372"/>
      <c r="K2" s="46"/>
      <c r="L2" s="46"/>
    </row>
    <row r="3" spans="2:12" ht="20.100000000000001" customHeight="1" x14ac:dyDescent="0.15">
      <c r="B3" s="334" t="s">
        <v>2</v>
      </c>
      <c r="C3" s="335"/>
      <c r="D3" s="338" t="s">
        <v>3</v>
      </c>
      <c r="E3" s="338" t="s">
        <v>4</v>
      </c>
      <c r="F3" s="338" t="s">
        <v>6</v>
      </c>
      <c r="G3" s="390" t="s">
        <v>92</v>
      </c>
      <c r="H3" s="390"/>
      <c r="I3" s="263" t="s">
        <v>93</v>
      </c>
      <c r="J3" s="374" t="s">
        <v>94</v>
      </c>
    </row>
    <row r="4" spans="2:12" ht="43.5" customHeight="1" thickBot="1" x14ac:dyDescent="0.2">
      <c r="B4" s="336"/>
      <c r="C4" s="337"/>
      <c r="D4" s="339"/>
      <c r="E4" s="339"/>
      <c r="F4" s="339"/>
      <c r="G4" s="50" t="s">
        <v>9</v>
      </c>
      <c r="H4" s="89" t="s">
        <v>95</v>
      </c>
      <c r="I4" s="373"/>
      <c r="J4" s="375"/>
    </row>
    <row r="5" spans="2:12" ht="33.75" customHeight="1" thickTop="1" x14ac:dyDescent="0.15">
      <c r="B5" s="340" t="str">
        <f>IF('評価項目(標準)'!B5="","",+'評価項目(標準)'!B5)</f>
        <v>企　業　の　能　力　等</v>
      </c>
      <c r="C5" s="344" t="str">
        <f>IF(+'評価項目(標準)'!C5="","",+'評価項目(標準)'!C5)</f>
        <v>地域精通度</v>
      </c>
      <c r="D5" s="346" t="str">
        <f>IF(+'評価項目(標準)'!D5="","",+'評価項目(標準)'!D5)</f>
        <v>地域精通度</v>
      </c>
      <c r="E5" s="392" t="str">
        <f>IF(+'評価項目(標準)'!E5="","",+'評価項目(標準)'!E5)</f>
        <v>本店等所在地</v>
      </c>
      <c r="F5" s="393">
        <f>+IF(+'評価項目(標準)'!J5="","",+'評価項目(標準)'!J5)</f>
        <v>20</v>
      </c>
      <c r="G5" s="52">
        <f>+IF(+'評価項目(標準)'!I5="","",+'評価項目(標準)'!I5)</f>
        <v>20</v>
      </c>
      <c r="H5" s="90" t="str">
        <f>+IF(+'評価項目(標準)'!F5="","",+'評価項目(標準)'!F5)</f>
        <v>三重県内に本店及び建設業法上の主たる営業所あり</v>
      </c>
      <c r="I5" s="391"/>
      <c r="J5" s="378" t="str">
        <f>IF(I5="","",VLOOKUP(I5,'評価項目(標準)'!F5:I7,4,FALSE))</f>
        <v/>
      </c>
    </row>
    <row r="6" spans="2:12" ht="54.95" customHeight="1" x14ac:dyDescent="0.15">
      <c r="B6" s="341"/>
      <c r="C6" s="345"/>
      <c r="D6" s="347"/>
      <c r="E6" s="209"/>
      <c r="F6" s="359"/>
      <c r="G6" s="53">
        <f>+IF(+'評価項目(標準)'!I6="","",+'評価項目(標準)'!I6)</f>
        <v>5</v>
      </c>
      <c r="H6" s="91" t="str">
        <f>+IF(+'評価項目(標準)'!F6="","",+'評価項目(標準)'!F6)</f>
        <v>三重県内に建設業法上の営業所あり
又は
三重県内に橋梁上部工製作のための自社工場あり</v>
      </c>
      <c r="I6" s="367"/>
      <c r="J6" s="379"/>
    </row>
    <row r="7" spans="2:12" ht="33.75" customHeight="1" x14ac:dyDescent="0.15">
      <c r="B7" s="341"/>
      <c r="C7" s="345"/>
      <c r="D7" s="347"/>
      <c r="E7" s="210"/>
      <c r="F7" s="351"/>
      <c r="G7" s="53">
        <f>+IF(+'評価項目(標準)'!I7="","",+'評価項目(標準)'!I7)</f>
        <v>0</v>
      </c>
      <c r="H7" s="92" t="str">
        <f>+IF(+'評価項目(標準)'!F7="","",+'評価項目(標準)'!F7)</f>
        <v>上記以外</v>
      </c>
      <c r="I7" s="353"/>
      <c r="J7" s="377"/>
    </row>
    <row r="8" spans="2:12" ht="33.75" customHeight="1" x14ac:dyDescent="0.15">
      <c r="B8" s="341"/>
      <c r="C8" s="345"/>
      <c r="D8" s="347"/>
      <c r="E8" s="365" t="str">
        <f>IF(+'評価項目(標準)'!E8="","",+'評価項目(標準)'!E8)</f>
        <v>県内における工事実績</v>
      </c>
      <c r="F8" s="357">
        <f>+IF(+'評価項目(標準)'!J8="","",+'評価項目(標準)'!J8)</f>
        <v>5</v>
      </c>
      <c r="G8" s="93">
        <f>+IF(+'評価項目(標準)'!I8="","",+'評価項目(標準)'!I8)</f>
        <v>5</v>
      </c>
      <c r="H8" s="94" t="str">
        <f>+IF(+'評価項目(標準)'!F8="","",+'評価項目(標準)'!F8)</f>
        <v>鋼橋上部工事の実績あり</v>
      </c>
      <c r="I8" s="352"/>
      <c r="J8" s="350" t="str">
        <f>IF(I8="","",IF(I8=H8,G8,IF(I8=H9,G9)))</f>
        <v/>
      </c>
    </row>
    <row r="9" spans="2:12" ht="33.75" customHeight="1" x14ac:dyDescent="0.15">
      <c r="B9" s="341"/>
      <c r="C9" s="345"/>
      <c r="D9" s="348"/>
      <c r="E9" s="366"/>
      <c r="F9" s="358"/>
      <c r="G9" s="93">
        <f>+IF(+'評価項目(標準)'!I9="","",+'評価項目(標準)'!I9)</f>
        <v>0</v>
      </c>
      <c r="H9" s="94" t="str">
        <f>+IF(+'評価項目(標準)'!F9="","",+'評価項目(標準)'!F9)</f>
        <v>工事実績なし</v>
      </c>
      <c r="I9" s="353"/>
      <c r="J9" s="351"/>
    </row>
    <row r="10" spans="2:12" ht="39.950000000000003" customHeight="1" x14ac:dyDescent="0.15">
      <c r="B10" s="341"/>
      <c r="C10" s="342" t="str">
        <f>IF(+'評価項目(標準)'!C10="","",+'評価項目(標準)'!C10)</f>
        <v>社会貢献度</v>
      </c>
      <c r="D10" s="338" t="str">
        <f>IF(+'評価項目(標準)'!D10="","",+'評価項目(標準)'!D10)</f>
        <v>社会貢献度</v>
      </c>
      <c r="E10" s="354" t="str">
        <f>IF(+'評価項目(標準)'!E10="","",+'評価項目(標準)'!E10)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0" s="362">
        <f>+IF(+'評価項目(標準)'!J10="","",+'評価項目(標準)'!J10)</f>
        <v>4</v>
      </c>
      <c r="G10" s="360" t="s">
        <v>221</v>
      </c>
      <c r="H10" s="361"/>
      <c r="I10" s="352"/>
      <c r="J10" s="350" t="str">
        <f>IF(I10="","",IF(I10=H11,G11,IF(I10=H12,G12,IF(I10=H13,G13,IF(I10=H14,G14,IF(I10=H15,G15))))))</f>
        <v/>
      </c>
    </row>
    <row r="11" spans="2:12" ht="39.950000000000003" customHeight="1" x14ac:dyDescent="0.15">
      <c r="B11" s="341"/>
      <c r="C11" s="341"/>
      <c r="D11" s="209"/>
      <c r="E11" s="355"/>
      <c r="F11" s="363"/>
      <c r="G11" s="55">
        <f>+IF(+'評価項目(標準)'!I11="","",+'評価項目(標準)'!I11)</f>
        <v>4</v>
      </c>
      <c r="H11" s="95" t="str">
        <f>+IF(+'評価項目(標準)'!F11="","",+'評価項目(標準)'!F11)</f>
        <v>４点</v>
      </c>
      <c r="I11" s="367"/>
      <c r="J11" s="359"/>
    </row>
    <row r="12" spans="2:12" ht="39.950000000000003" customHeight="1" x14ac:dyDescent="0.15">
      <c r="B12" s="341"/>
      <c r="C12" s="341"/>
      <c r="D12" s="209"/>
      <c r="E12" s="355"/>
      <c r="F12" s="363"/>
      <c r="G12" s="55">
        <f>+IF(+'評価項目(標準)'!I12="","",+'評価項目(標準)'!I12)</f>
        <v>3</v>
      </c>
      <c r="H12" s="95" t="str">
        <f>+IF(+'評価項目(標準)'!F12="","",+'評価項目(標準)'!F12)</f>
        <v>３点</v>
      </c>
      <c r="I12" s="367"/>
      <c r="J12" s="359"/>
    </row>
    <row r="13" spans="2:12" ht="39.950000000000003" customHeight="1" x14ac:dyDescent="0.15">
      <c r="B13" s="341"/>
      <c r="C13" s="341"/>
      <c r="D13" s="209"/>
      <c r="E13" s="355"/>
      <c r="F13" s="363"/>
      <c r="G13" s="55">
        <f>+IF(+'評価項目(標準)'!I13="","",+'評価項目(標準)'!I13)</f>
        <v>2</v>
      </c>
      <c r="H13" s="95" t="str">
        <f>+IF(+'評価項目(標準)'!F13="","",+'評価項目(標準)'!F13)</f>
        <v>２点</v>
      </c>
      <c r="I13" s="367"/>
      <c r="J13" s="359"/>
    </row>
    <row r="14" spans="2:12" ht="39.950000000000003" customHeight="1" x14ac:dyDescent="0.15">
      <c r="B14" s="341"/>
      <c r="C14" s="341"/>
      <c r="D14" s="209"/>
      <c r="E14" s="355"/>
      <c r="F14" s="363"/>
      <c r="G14" s="55">
        <f>+IF(+'評価項目(標準)'!I14="","",+'評価項目(標準)'!I14)</f>
        <v>1</v>
      </c>
      <c r="H14" s="95" t="str">
        <f>+IF(+'評価項目(標準)'!F14="","",+'評価項目(標準)'!F14)</f>
        <v>１点</v>
      </c>
      <c r="I14" s="367"/>
      <c r="J14" s="359"/>
    </row>
    <row r="15" spans="2:12" ht="39.950000000000003" customHeight="1" x14ac:dyDescent="0.15">
      <c r="B15" s="341"/>
      <c r="C15" s="341"/>
      <c r="D15" s="209"/>
      <c r="E15" s="356"/>
      <c r="F15" s="364"/>
      <c r="G15" s="55">
        <f>+IF(+'評価項目(標準)'!I15="","",+'評価項目(標準)'!I15)</f>
        <v>0</v>
      </c>
      <c r="H15" s="95" t="str">
        <f>+IF(+'評価項目(標準)'!F15="","",+'評価項目(標準)'!F15)</f>
        <v>実績（取得点）なし</v>
      </c>
      <c r="I15" s="353"/>
      <c r="J15" s="351"/>
    </row>
    <row r="16" spans="2:12" ht="33.75" customHeight="1" x14ac:dyDescent="0.15">
      <c r="B16" s="341"/>
      <c r="C16" s="342" t="str">
        <f>IF(+'評価項目(標準)'!C16="","",+'評価項目(標準)'!C16)</f>
        <v>企業の技術力等</v>
      </c>
      <c r="D16" s="338" t="str">
        <f>IF(+'評価項目(標準)'!D16="","",+'評価項目(標準)'!D16)</f>
        <v>工事実績</v>
      </c>
      <c r="E16" s="263" t="str">
        <f>IF(+'評価項目(標準)'!E16="","",+'評価項目(標準)'!E16)</f>
        <v>企業の工事実績</v>
      </c>
      <c r="F16" s="362">
        <f>+IF(+'評価項目(標準)'!J16="","",+'評価項目(標準)'!J16)</f>
        <v>30</v>
      </c>
      <c r="G16" s="55">
        <f>+IF(+'評価項目(標準)'!I16="","",+'評価項目(標準)'!I16)</f>
        <v>30</v>
      </c>
      <c r="H16" s="95" t="str">
        <f>+IF(+'評価項目(標準)'!F16="","",+'評価項目(標準)'!F16)</f>
        <v>評価対象工事の実績あり</v>
      </c>
      <c r="I16" s="352"/>
      <c r="J16" s="376" t="str">
        <f>IF(I16="","",VLOOKUP(I16,'評価項目(標準)'!F16:I17,4,FALSE))</f>
        <v/>
      </c>
    </row>
    <row r="17" spans="2:16" ht="33.75" customHeight="1" x14ac:dyDescent="0.15">
      <c r="B17" s="341"/>
      <c r="C17" s="341"/>
      <c r="D17" s="210"/>
      <c r="E17" s="368"/>
      <c r="F17" s="364"/>
      <c r="G17" s="55">
        <f>+IF(+'評価項目(標準)'!I17="","",+'評価項目(標準)'!I17)</f>
        <v>0</v>
      </c>
      <c r="H17" s="96" t="str">
        <f>+IF(+'評価項目(標準)'!F17="","",+'評価項目(標準)'!F17)</f>
        <v>評価対象工事の実績なし</v>
      </c>
      <c r="I17" s="353"/>
      <c r="J17" s="377"/>
    </row>
    <row r="18" spans="2:16" ht="33.6" customHeight="1" x14ac:dyDescent="0.15">
      <c r="B18" s="341"/>
      <c r="C18" s="341"/>
      <c r="D18" s="338" t="str">
        <f>IF(+'評価項目(標準)'!D18="","",+'評価項目(標準)'!D18)</f>
        <v>工事成績</v>
      </c>
      <c r="E18" s="263" t="str">
        <f>IF(+'評価項目(標準)'!E18="","",+'評価項目(標準)'!E18)</f>
        <v>平均工事成績（５箇年）</v>
      </c>
      <c r="F18" s="362">
        <f>+IF(+'評価項目(標準)'!J18="","",+'評価項目(標準)'!J18)</f>
        <v>5</v>
      </c>
      <c r="G18" s="53">
        <f>IF(+'評価項目(標準)'!I18="","",+'評価項目(標準)'!I18)</f>
        <v>5</v>
      </c>
      <c r="H18" s="97" t="str">
        <f>IF(+'評価項目(標準)'!F18="","",+'評価項目(標準)'!F18)</f>
        <v xml:space="preserve">９０点以上　の場合 </v>
      </c>
      <c r="I18" s="98" t="s">
        <v>96</v>
      </c>
      <c r="J18" s="387" t="str">
        <f>IF(COUNTA(I21)=0,"",IF(AND(COUNTA(I21)=1,I19=""),"いずれの【申告工事成績点】なのか、「三重県、中部地整、近畿地整」より選択してください",IF(I21&gt;=90,5,IF(AND(I21&lt;90,I21&gt;=75),ROUNDDOWN(ROUND(I21-75,1)*5/15,1),IF(I32&lt;75,0,)))))</f>
        <v/>
      </c>
      <c r="P18" s="99"/>
    </row>
    <row r="19" spans="2:16" ht="33.6" customHeight="1" x14ac:dyDescent="0.15">
      <c r="B19" s="341"/>
      <c r="C19" s="341"/>
      <c r="D19" s="209"/>
      <c r="E19" s="208"/>
      <c r="F19" s="363"/>
      <c r="G19" s="197" t="str">
        <f>IF(+'評価項目(標準)'!I19="","",+'評価項目(標準)'!I19)</f>
        <v/>
      </c>
      <c r="H19" s="360" t="str">
        <f>IF(+'評価項目(標準)'!F19="","",+'評価項目(標準)'!F19)</f>
        <v>７５点以上　９０点未満　の場合
（平均工事成績点－７５点）×５／１５</v>
      </c>
      <c r="I19" s="382"/>
      <c r="J19" s="388"/>
      <c r="P19" s="99"/>
    </row>
    <row r="20" spans="2:16" ht="33.6" customHeight="1" x14ac:dyDescent="0.15">
      <c r="B20" s="341"/>
      <c r="C20" s="341"/>
      <c r="D20" s="209"/>
      <c r="E20" s="208"/>
      <c r="F20" s="363"/>
      <c r="G20" s="57" t="str">
        <f>IF(+'評価項目(標準)'!I20="","",+'評価項目(標準)'!I20)</f>
        <v>～</v>
      </c>
      <c r="H20" s="386"/>
      <c r="I20" s="383"/>
      <c r="J20" s="388"/>
      <c r="P20" s="99"/>
    </row>
    <row r="21" spans="2:16" ht="33.6" customHeight="1" x14ac:dyDescent="0.15">
      <c r="B21" s="341"/>
      <c r="C21" s="341"/>
      <c r="D21" s="209"/>
      <c r="E21" s="208"/>
      <c r="F21" s="363"/>
      <c r="G21" s="54" t="str">
        <f>IF(+'評価項目(標準)'!I21="","",+'評価項目(標準)'!I21)</f>
        <v/>
      </c>
      <c r="H21" s="368"/>
      <c r="I21" s="384"/>
      <c r="J21" s="389"/>
      <c r="P21" s="99"/>
    </row>
    <row r="22" spans="2:16" ht="33.6" customHeight="1" x14ac:dyDescent="0.15">
      <c r="B22" s="341"/>
      <c r="C22" s="341"/>
      <c r="D22" s="209"/>
      <c r="E22" s="208"/>
      <c r="F22" s="363"/>
      <c r="G22" s="53">
        <f>IF(+'評価項目(標準)'!I22="","",+'評価項目(標準)'!I22)</f>
        <v>0</v>
      </c>
      <c r="H22" s="97" t="str">
        <f>IF(+'評価項目(標準)'!F22="","",+'評価項目(標準)'!F22)</f>
        <v>７５点未満　の場合</v>
      </c>
      <c r="I22" s="385"/>
      <c r="J22" s="389"/>
      <c r="P22" s="99"/>
    </row>
    <row r="23" spans="2:16" ht="33.6" customHeight="1" x14ac:dyDescent="0.15">
      <c r="B23" s="341"/>
      <c r="C23" s="341"/>
      <c r="D23" s="263" t="str">
        <f>IF(+'評価項目(標準)'!D23="","",+'評価項目(標準)'!D23)</f>
        <v>品質
マネジメント</v>
      </c>
      <c r="E23" s="263" t="str">
        <f>IF(+'評価項目(標準)'!E23="","",+'評価項目(標準)'!E23)</f>
        <v>品質マネジメントシステムの認証</v>
      </c>
      <c r="F23" s="362">
        <f>+IF(+'評価項目(標準)'!J23="","",+'評価項目(標準)'!J23)</f>
        <v>3</v>
      </c>
      <c r="G23" s="55">
        <f>+IF(+'評価項目(標準)'!I23="","",+'評価項目(標準)'!I23)</f>
        <v>3</v>
      </c>
      <c r="H23" s="95" t="str">
        <f>+IF(+'評価項目(標準)'!F23="","",+'評価項目(標準)'!F23)</f>
        <v>有</v>
      </c>
      <c r="I23" s="352"/>
      <c r="J23" s="350" t="str">
        <f>IF(I23="","",IF(I23=H23,G23,IF(I23=H24,G24)))</f>
        <v/>
      </c>
    </row>
    <row r="24" spans="2:16" ht="33.6" customHeight="1" x14ac:dyDescent="0.15">
      <c r="B24" s="341"/>
      <c r="C24" s="341"/>
      <c r="D24" s="209"/>
      <c r="E24" s="368"/>
      <c r="F24" s="364"/>
      <c r="G24" s="55">
        <f>+IF(+'評価項目(標準)'!I24="","",+'評価項目(標準)'!I24)</f>
        <v>0</v>
      </c>
      <c r="H24" s="95" t="str">
        <f>+IF(+'評価項目(標準)'!F24="","",+'評価項目(標準)'!F24)</f>
        <v>無</v>
      </c>
      <c r="I24" s="353"/>
      <c r="J24" s="351"/>
    </row>
    <row r="25" spans="2:16" ht="33.6" customHeight="1" x14ac:dyDescent="0.15">
      <c r="B25" s="341"/>
      <c r="C25" s="341"/>
      <c r="D25" s="338" t="str">
        <f>IF(+'評価項目(標準)'!D25="","",+'評価項目(標準)'!D25)</f>
        <v>労働安全
衛生管理</v>
      </c>
      <c r="E25" s="263" t="str">
        <f>IF(+'評価項目(標準)'!E25="","",+'評価項目(標準)'!E25)</f>
        <v>労働安全衛生マネジメントシステムの認証</v>
      </c>
      <c r="F25" s="362">
        <f>+IF(+'評価項目(標準)'!J25="","",+'評価項目(標準)'!J25)</f>
        <v>5</v>
      </c>
      <c r="G25" s="53">
        <v>5</v>
      </c>
      <c r="H25" s="91" t="str">
        <f>IF(+'評価項目(標準)'!F25="","",+'評価項目(標準)'!F25)</f>
        <v>有</v>
      </c>
      <c r="I25" s="349"/>
      <c r="J25" s="350" t="str">
        <f>IF(I25="","",IF(I25=H25,G25,IF(I25=H26,G26)))</f>
        <v/>
      </c>
    </row>
    <row r="26" spans="2:16" ht="33.6" customHeight="1" x14ac:dyDescent="0.15">
      <c r="B26" s="341"/>
      <c r="C26" s="341"/>
      <c r="D26" s="343"/>
      <c r="E26" s="368"/>
      <c r="F26" s="364"/>
      <c r="G26" s="53">
        <v>0</v>
      </c>
      <c r="H26" s="100" t="str">
        <f>IF(+'評価項目(標準)'!F26="","",+'評価項目(標準)'!F26)</f>
        <v>無</v>
      </c>
      <c r="I26" s="349"/>
      <c r="J26" s="351"/>
    </row>
    <row r="27" spans="2:16" ht="33.6" customHeight="1" x14ac:dyDescent="0.15">
      <c r="B27" s="410" t="s">
        <v>238</v>
      </c>
      <c r="C27" s="342" t="s">
        <v>238</v>
      </c>
      <c r="D27" s="263" t="str">
        <f>IF(+'評価項目(標準)'!D27="","",+'評価項目(標準)'!D27)</f>
        <v>配置予定技術者
のCPD
(継続学習制度)
取組実績</v>
      </c>
      <c r="E27" s="263" t="str">
        <f>IF(+'評価項目(標準)'!E27="","",+'評価項目(標準)'!E27)</f>
        <v>各団体が発行するCPDの取組実績</v>
      </c>
      <c r="F27" s="362">
        <f>+IF(+'評価項目(標準)'!J27="","",+'評価項目(標準)'!J27)</f>
        <v>5</v>
      </c>
      <c r="G27" s="55">
        <f>+IF(+'評価項目(標準)'!I27="","",+'評価項目(標準)'!I27)</f>
        <v>5</v>
      </c>
      <c r="H27" s="96" t="str">
        <f>+IF(+'評価項目(標準)'!F27="","",+'評価項目(標準)'!F27)</f>
        <v>換算後の単位数の合計が推奨単位以上</v>
      </c>
      <c r="I27" s="413"/>
      <c r="J27" s="376" t="str">
        <f>IF(I27="","",IF(I27=H27,G27,IF(I27=H28,G28,IF(I27=H29,G29))))</f>
        <v/>
      </c>
    </row>
    <row r="28" spans="2:16" ht="33.6" customHeight="1" x14ac:dyDescent="0.15">
      <c r="B28" s="411"/>
      <c r="C28" s="341"/>
      <c r="D28" s="208"/>
      <c r="E28" s="208"/>
      <c r="F28" s="363"/>
      <c r="G28" s="55">
        <f>+IF(+'評価項目(標準)'!I28="","",+'評価項目(標準)'!I28)</f>
        <v>3</v>
      </c>
      <c r="H28" s="96" t="str">
        <f>+IF(+'評価項目(標準)'!F28="","",+'評価項目(標準)'!F28)</f>
        <v>換算後の単位数の合計が推奨単位の1/2以上</v>
      </c>
      <c r="I28" s="413"/>
      <c r="J28" s="379"/>
    </row>
    <row r="29" spans="2:16" ht="33.6" customHeight="1" thickBot="1" x14ac:dyDescent="0.2">
      <c r="B29" s="412"/>
      <c r="C29" s="415"/>
      <c r="D29" s="373"/>
      <c r="E29" s="373"/>
      <c r="F29" s="396"/>
      <c r="G29" s="101">
        <f>+IF(+'評価項目(標準)'!I29="","",+'評価項目(標準)'!I29)</f>
        <v>0</v>
      </c>
      <c r="H29" s="102" t="str">
        <f>+IF(+'評価項目(標準)'!F29="","",+'評価項目(標準)'!F29)</f>
        <v>換算後の単位数の合計が推奨単位の1/2未満</v>
      </c>
      <c r="I29" s="414"/>
      <c r="J29" s="400"/>
    </row>
    <row r="30" spans="2:16" ht="59.25" customHeight="1" thickTop="1" x14ac:dyDescent="0.15">
      <c r="B30" s="407" t="str">
        <f>IF(+'評価項目(標準)'!B42="","",+'評価項目(標準)'!B42)</f>
        <v>総合評価方式の不履行による加算点の減点</v>
      </c>
      <c r="C30" s="408"/>
      <c r="D30" s="409"/>
      <c r="E30" s="397" t="str">
        <f>IF(+'評価項目(標準)'!E42="","",+'評価項目(標準)'!E42)</f>
        <v>当該工事の入札公告日が、三重県が総合評価方式で発注した工事で不履行による減点措置が課されている期間内である場合、「技術提案等不履行確定通知書等」に記載した減点を行います。</v>
      </c>
      <c r="F30" s="398"/>
      <c r="G30" s="399"/>
      <c r="H30" s="177" t="str">
        <f>IF('評価項目(標準)'!I42="","",+'評価項目(標準)'!I42)</f>
        <v>△換算前
加算点満点
×1割
×件数</v>
      </c>
      <c r="I30" s="103"/>
      <c r="J30" s="104" t="str">
        <f>IF(+I30="","",-(+'評価項目(標準)'!J44*0.1*I30))</f>
        <v/>
      </c>
    </row>
    <row r="31" spans="2:16" ht="59.25" customHeight="1" x14ac:dyDescent="0.15">
      <c r="B31" s="401" t="str">
        <f>IF(+'評価項目(標準)'!B43="","",+'評価項目(標準)'!B43)</f>
        <v>指名停止措置による
加算点の減点</v>
      </c>
      <c r="C31" s="402"/>
      <c r="D31" s="403"/>
      <c r="E31" s="404" t="str">
        <f>IF(+'評価項目(標準)'!E43="","",+'評価項目(標準)'!E43)</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1" s="405"/>
      <c r="G31" s="406"/>
      <c r="H31" s="177" t="str">
        <f>IF('評価項目(標準)'!I43="","",+'評価項目(標準)'!I43)</f>
        <v>△換算前
加算点満点
×1割</v>
      </c>
      <c r="I31" s="103"/>
      <c r="J31" s="104" t="str">
        <f>IF(+I31="","",-(+'評価項目(標準)'!J44*0.1))</f>
        <v/>
      </c>
    </row>
    <row r="32" spans="2:16" ht="26.25" customHeight="1" x14ac:dyDescent="0.15">
      <c r="E32" s="105"/>
      <c r="F32" s="106"/>
      <c r="G32" s="107"/>
      <c r="I32" s="108" t="s">
        <v>97</v>
      </c>
      <c r="J32" s="109">
        <f>SUM(J5:J31)</f>
        <v>0</v>
      </c>
    </row>
    <row r="33" spans="1:13" ht="14.25" thickBot="1" x14ac:dyDescent="0.2"/>
    <row r="34" spans="1:13" s="110" customFormat="1" ht="21.75" customHeight="1" x14ac:dyDescent="0.15">
      <c r="A34" s="86"/>
      <c r="B34" s="116" t="s">
        <v>98</v>
      </c>
      <c r="C34" s="117"/>
      <c r="D34" s="117"/>
      <c r="E34" s="118"/>
      <c r="F34" s="118"/>
      <c r="G34" s="118"/>
      <c r="H34" s="118"/>
      <c r="I34" s="118"/>
      <c r="J34" s="119"/>
      <c r="K34" s="86"/>
      <c r="L34" s="86"/>
    </row>
    <row r="35" spans="1:13" s="110" customFormat="1" ht="21.75" customHeight="1" x14ac:dyDescent="0.15">
      <c r="A35" s="86"/>
      <c r="B35" s="111" t="s">
        <v>99</v>
      </c>
      <c r="C35" s="120"/>
      <c r="D35" s="394" t="s">
        <v>100</v>
      </c>
      <c r="E35" s="394"/>
      <c r="F35" s="394"/>
      <c r="G35" s="394"/>
      <c r="H35" s="394"/>
      <c r="I35" s="394"/>
      <c r="J35" s="395"/>
      <c r="K35" s="86"/>
      <c r="L35" s="86"/>
    </row>
    <row r="36" spans="1:13" ht="21.75" customHeight="1" x14ac:dyDescent="0.15">
      <c r="B36" s="111" t="s">
        <v>99</v>
      </c>
      <c r="C36" s="121"/>
      <c r="D36" s="394" t="s">
        <v>101</v>
      </c>
      <c r="E36" s="394"/>
      <c r="F36" s="394"/>
      <c r="G36" s="394"/>
      <c r="H36" s="394"/>
      <c r="I36" s="394"/>
      <c r="J36" s="395"/>
    </row>
    <row r="37" spans="1:13" ht="21.75" customHeight="1" x14ac:dyDescent="0.15">
      <c r="B37" s="112" t="s">
        <v>102</v>
      </c>
      <c r="C37" s="122" t="s">
        <v>103</v>
      </c>
      <c r="D37" s="123"/>
      <c r="E37" s="123"/>
      <c r="F37" s="123"/>
      <c r="G37" s="123"/>
      <c r="H37" s="123"/>
      <c r="I37" s="123"/>
      <c r="J37" s="124"/>
    </row>
    <row r="38" spans="1:13" ht="21.75" customHeight="1" thickBot="1" x14ac:dyDescent="0.2">
      <c r="B38" s="113" t="s">
        <v>102</v>
      </c>
      <c r="C38" s="125" t="s">
        <v>104</v>
      </c>
      <c r="D38" s="126"/>
      <c r="E38" s="126"/>
      <c r="F38" s="126"/>
      <c r="G38" s="126"/>
      <c r="H38" s="126"/>
      <c r="I38" s="126"/>
      <c r="J38" s="127"/>
    </row>
    <row r="39" spans="1:13" ht="7.5" customHeight="1" x14ac:dyDescent="0.15">
      <c r="B39" s="114"/>
      <c r="C39" s="114"/>
      <c r="D39" s="114"/>
      <c r="E39" s="115"/>
      <c r="F39" s="115"/>
      <c r="G39" s="115"/>
      <c r="H39" s="115"/>
      <c r="I39" s="115"/>
      <c r="J39" s="115"/>
    </row>
    <row r="40" spans="1:13" ht="24" customHeight="1" x14ac:dyDescent="0.15">
      <c r="A40" s="87"/>
      <c r="B40" s="87"/>
      <c r="C40" s="87"/>
      <c r="D40" s="87"/>
      <c r="E40" s="87"/>
      <c r="F40" s="87"/>
      <c r="G40" s="87"/>
      <c r="H40" s="87"/>
      <c r="I40" s="87"/>
      <c r="J40" s="87"/>
      <c r="K40" s="87"/>
      <c r="L40" s="87"/>
      <c r="M40" s="87"/>
    </row>
  </sheetData>
  <sheetProtection sheet="1" selectLockedCells="1"/>
  <mergeCells count="64">
    <mergeCell ref="D35:J35"/>
    <mergeCell ref="D27:D29"/>
    <mergeCell ref="E27:E29"/>
    <mergeCell ref="D36:J36"/>
    <mergeCell ref="F27:F29"/>
    <mergeCell ref="E30:G30"/>
    <mergeCell ref="J27:J29"/>
    <mergeCell ref="B31:D31"/>
    <mergeCell ref="E31:G31"/>
    <mergeCell ref="B30:D30"/>
    <mergeCell ref="B27:B29"/>
    <mergeCell ref="I27:I29"/>
    <mergeCell ref="C27:C29"/>
    <mergeCell ref="E3:E4"/>
    <mergeCell ref="F3:F4"/>
    <mergeCell ref="G3:H3"/>
    <mergeCell ref="I5:I7"/>
    <mergeCell ref="I8:I9"/>
    <mergeCell ref="E5:E7"/>
    <mergeCell ref="F5:F7"/>
    <mergeCell ref="F2:G2"/>
    <mergeCell ref="J23:J24"/>
    <mergeCell ref="F16:F17"/>
    <mergeCell ref="I19:I20"/>
    <mergeCell ref="I21:I22"/>
    <mergeCell ref="H19:H21"/>
    <mergeCell ref="F18:F22"/>
    <mergeCell ref="J18:J22"/>
    <mergeCell ref="F23:F24"/>
    <mergeCell ref="H1:J1"/>
    <mergeCell ref="H2:J2"/>
    <mergeCell ref="I3:I4"/>
    <mergeCell ref="J3:J4"/>
    <mergeCell ref="I16:I17"/>
    <mergeCell ref="J16:J17"/>
    <mergeCell ref="J5:J7"/>
    <mergeCell ref="I25:I26"/>
    <mergeCell ref="J25:J26"/>
    <mergeCell ref="I23:I24"/>
    <mergeCell ref="E10:E15"/>
    <mergeCell ref="J8:J9"/>
    <mergeCell ref="F8:F9"/>
    <mergeCell ref="J10:J15"/>
    <mergeCell ref="G10:H10"/>
    <mergeCell ref="F10:F15"/>
    <mergeCell ref="E8:E9"/>
    <mergeCell ref="I10:I15"/>
    <mergeCell ref="F25:F26"/>
    <mergeCell ref="E16:E17"/>
    <mergeCell ref="E23:E24"/>
    <mergeCell ref="E25:E26"/>
    <mergeCell ref="E18:E22"/>
    <mergeCell ref="B3:C4"/>
    <mergeCell ref="D3:D4"/>
    <mergeCell ref="D10:D15"/>
    <mergeCell ref="B5:B26"/>
    <mergeCell ref="C10:C15"/>
    <mergeCell ref="D25:D26"/>
    <mergeCell ref="D16:D17"/>
    <mergeCell ref="C5:C9"/>
    <mergeCell ref="D5:D9"/>
    <mergeCell ref="D18:D22"/>
    <mergeCell ref="C16:C26"/>
    <mergeCell ref="D23:D24"/>
  </mergeCells>
  <phoneticPr fontId="2"/>
  <conditionalFormatting sqref="I5:I7">
    <cfRule type="cellIs" dxfId="11" priority="3" stopIfTrue="1" operator="equal">
      <formula>$F$5</formula>
    </cfRule>
  </conditionalFormatting>
  <conditionalFormatting sqref="I8:I9">
    <cfRule type="cellIs" dxfId="10" priority="11" stopIfTrue="1" operator="equal">
      <formula>$F$8</formula>
    </cfRule>
  </conditionalFormatting>
  <conditionalFormatting sqref="I10:I15">
    <cfRule type="cellIs" dxfId="9" priority="20" stopIfTrue="1" operator="equal">
      <formula>$F$10</formula>
    </cfRule>
  </conditionalFormatting>
  <conditionalFormatting sqref="I16:I17">
    <cfRule type="cellIs" dxfId="8" priority="17" stopIfTrue="1" operator="equal">
      <formula>$F$16</formula>
    </cfRule>
  </conditionalFormatting>
  <conditionalFormatting sqref="I18:I19">
    <cfRule type="cellIs" dxfId="7" priority="1" stopIfTrue="1" operator="equal">
      <formula>#REF!</formula>
    </cfRule>
  </conditionalFormatting>
  <conditionalFormatting sqref="I23:I24">
    <cfRule type="cellIs" dxfId="6" priority="18" stopIfTrue="1" operator="equal">
      <formula>$F$23</formula>
    </cfRule>
  </conditionalFormatting>
  <conditionalFormatting sqref="I25:I26">
    <cfRule type="cellIs" dxfId="5" priority="21" stopIfTrue="1" operator="equal">
      <formula>$F$25</formula>
    </cfRule>
  </conditionalFormatting>
  <conditionalFormatting sqref="I27:I29">
    <cfRule type="cellIs" dxfId="4" priority="15" stopIfTrue="1" operator="equal">
      <formula>$F$27</formula>
    </cfRule>
  </conditionalFormatting>
  <dataValidations count="9">
    <dataValidation type="list" allowBlank="1" showInputMessage="1" showErrorMessage="1" sqref="I25:I26" xr:uid="{00000000-0002-0000-0300-000000000000}">
      <formula1>$H$25:$H$26</formula1>
    </dataValidation>
    <dataValidation type="list" allowBlank="1" showInputMessage="1" showErrorMessage="1" sqref="I23:I24" xr:uid="{00000000-0002-0000-0300-000001000000}">
      <formula1>$H$23:$H$24</formula1>
    </dataValidation>
    <dataValidation type="list" allowBlank="1" showInputMessage="1" showErrorMessage="1" sqref="I5:I7" xr:uid="{00000000-0002-0000-0300-000004000000}">
      <formula1>$H$5:$H$7</formula1>
    </dataValidation>
    <dataValidation type="list" allowBlank="1" showInputMessage="1" showErrorMessage="1" sqref="I8:I9" xr:uid="{00000000-0002-0000-0300-000005000000}">
      <formula1>$H$8:$H$9</formula1>
    </dataValidation>
    <dataValidation type="list" allowBlank="1" showInputMessage="1" showErrorMessage="1" sqref="I27:I29" xr:uid="{00000000-0002-0000-0300-000006000000}">
      <formula1>$H$27:$H$29</formula1>
    </dataValidation>
    <dataValidation type="list" allowBlank="1" showInputMessage="1" showErrorMessage="1" sqref="I19" xr:uid="{00000000-0002-0000-0300-000007000000}">
      <formula1>"三重県の工事評定点,中部地方整備局工事成績評定平均点,近畿地方整備局工事成績評定平均点"</formula1>
    </dataValidation>
    <dataValidation type="decimal" allowBlank="1" showInputMessage="1" showErrorMessage="1" sqref="I21:I22" xr:uid="{00000000-0002-0000-0300-000008000000}">
      <formula1>1</formula1>
      <formula2>100</formula2>
    </dataValidation>
    <dataValidation type="list" allowBlank="1" showInputMessage="1" showErrorMessage="1" sqref="I10:I15" xr:uid="{00000000-0002-0000-0300-00000A000000}">
      <formula1>$H$11:$H$15</formula1>
    </dataValidation>
    <dataValidation type="list" allowBlank="1" showInputMessage="1" showErrorMessage="1" sqref="I16:I17" xr:uid="{00000000-0002-0000-0300-000002000000}">
      <formula1>$H$16:$H$17</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39"/>
  <sheetViews>
    <sheetView view="pageBreakPreview" zoomScale="80" zoomScaleNormal="85" zoomScaleSheetLayoutView="80" workbookViewId="0">
      <selection activeCell="AL22" sqref="AL22"/>
    </sheetView>
  </sheetViews>
  <sheetFormatPr defaultColWidth="3.125" defaultRowHeight="18" customHeight="1" x14ac:dyDescent="0.15"/>
  <cols>
    <col min="1" max="70" width="3.875" style="128" customWidth="1"/>
    <col min="71" max="16384" width="3.125" style="128"/>
  </cols>
  <sheetData>
    <row r="1" spans="1:70" ht="22.5" customHeight="1" x14ac:dyDescent="0.15">
      <c r="A1" s="139" t="s">
        <v>105</v>
      </c>
      <c r="O1" s="129"/>
      <c r="P1" s="129"/>
      <c r="Q1" s="129"/>
      <c r="R1" s="130"/>
      <c r="S1" s="130"/>
      <c r="T1" s="130"/>
      <c r="U1" s="130"/>
      <c r="V1" s="130"/>
      <c r="W1" s="130"/>
      <c r="X1" s="130"/>
      <c r="Y1" s="130"/>
      <c r="Z1" s="130"/>
      <c r="AA1" s="130"/>
      <c r="AB1" s="130"/>
      <c r="AC1" s="130"/>
      <c r="AD1" s="130"/>
      <c r="AE1" s="130"/>
      <c r="AF1" s="130"/>
      <c r="AG1" s="130"/>
      <c r="AH1" s="130"/>
      <c r="AI1" s="130"/>
      <c r="AJ1" s="427" t="s">
        <v>206</v>
      </c>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8"/>
      <c r="BN1" s="428"/>
      <c r="BO1" s="428"/>
      <c r="BP1" s="428"/>
      <c r="BQ1" s="428"/>
      <c r="BR1" s="428"/>
    </row>
    <row r="2" spans="1:70" ht="22.5" customHeight="1" thickBot="1" x14ac:dyDescent="0.2">
      <c r="O2" s="449" t="s">
        <v>106</v>
      </c>
      <c r="P2" s="450"/>
      <c r="Q2" s="451"/>
      <c r="R2" s="452"/>
      <c r="S2" s="453"/>
      <c r="T2" s="453"/>
      <c r="U2" s="453"/>
      <c r="V2" s="453"/>
      <c r="W2" s="453"/>
      <c r="X2" s="453"/>
      <c r="Y2" s="453"/>
      <c r="Z2" s="453"/>
      <c r="AA2" s="453"/>
      <c r="AB2" s="453"/>
      <c r="AC2" s="453"/>
      <c r="AD2" s="453"/>
      <c r="AE2" s="453"/>
      <c r="AF2" s="453"/>
      <c r="AG2" s="453"/>
      <c r="AH2" s="453"/>
      <c r="AI2" s="454"/>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row>
    <row r="3" spans="1:70" ht="15" customHeight="1" x14ac:dyDescent="0.15">
      <c r="A3" s="444" t="s">
        <v>107</v>
      </c>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6"/>
      <c r="AJ3" s="444" t="s">
        <v>126</v>
      </c>
      <c r="AK3" s="445"/>
      <c r="AL3" s="445"/>
      <c r="AM3" s="445"/>
      <c r="AN3" s="445"/>
      <c r="AO3" s="445"/>
      <c r="AP3" s="445"/>
      <c r="AQ3" s="445"/>
      <c r="AR3" s="445"/>
      <c r="AS3" s="445"/>
      <c r="AT3" s="445"/>
      <c r="AU3" s="445"/>
      <c r="AV3" s="445"/>
      <c r="AW3" s="445"/>
      <c r="AX3" s="445"/>
      <c r="AY3" s="445"/>
      <c r="AZ3" s="445"/>
      <c r="BA3" s="445"/>
      <c r="BB3" s="445"/>
      <c r="BC3" s="445"/>
      <c r="BD3" s="445"/>
      <c r="BE3" s="445"/>
      <c r="BF3" s="445"/>
      <c r="BG3" s="445"/>
      <c r="BH3" s="445"/>
      <c r="BI3" s="445"/>
      <c r="BJ3" s="445"/>
      <c r="BK3" s="445"/>
      <c r="BL3" s="445"/>
      <c r="BM3" s="445"/>
      <c r="BN3" s="445"/>
      <c r="BO3" s="445"/>
      <c r="BP3" s="445"/>
      <c r="BQ3" s="445"/>
      <c r="BR3" s="446"/>
    </row>
    <row r="4" spans="1:70" ht="15" customHeight="1" x14ac:dyDescent="0.15">
      <c r="A4" s="435"/>
      <c r="B4" s="436"/>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7"/>
      <c r="AJ4" s="435"/>
      <c r="AK4" s="436"/>
      <c r="AL4" s="436"/>
      <c r="AM4" s="436"/>
      <c r="AN4" s="436"/>
      <c r="AO4" s="436"/>
      <c r="AP4" s="436"/>
      <c r="AQ4" s="436"/>
      <c r="AR4" s="436"/>
      <c r="AS4" s="436"/>
      <c r="AT4" s="436"/>
      <c r="AU4" s="436"/>
      <c r="AV4" s="436"/>
      <c r="AW4" s="436"/>
      <c r="AX4" s="436"/>
      <c r="AY4" s="436"/>
      <c r="AZ4" s="436"/>
      <c r="BA4" s="436"/>
      <c r="BB4" s="436"/>
      <c r="BC4" s="436"/>
      <c r="BD4" s="436"/>
      <c r="BE4" s="436"/>
      <c r="BF4" s="436"/>
      <c r="BG4" s="436"/>
      <c r="BH4" s="436"/>
      <c r="BI4" s="436"/>
      <c r="BJ4" s="436"/>
      <c r="BK4" s="436"/>
      <c r="BL4" s="436"/>
      <c r="BM4" s="436"/>
      <c r="BN4" s="436"/>
      <c r="BO4" s="436"/>
      <c r="BP4" s="436"/>
      <c r="BQ4" s="436"/>
      <c r="BR4" s="437"/>
    </row>
    <row r="5" spans="1:70" ht="20.100000000000001" customHeight="1" x14ac:dyDescent="0.15">
      <c r="A5" s="459" t="s">
        <v>15</v>
      </c>
      <c r="B5" s="460"/>
      <c r="C5" s="460"/>
      <c r="D5" s="461"/>
      <c r="E5" s="468" t="s">
        <v>108</v>
      </c>
      <c r="F5" s="469"/>
      <c r="G5" s="469"/>
      <c r="H5" s="469"/>
      <c r="I5" s="469"/>
      <c r="J5" s="472"/>
      <c r="K5" s="473"/>
      <c r="L5" s="473"/>
      <c r="M5" s="473"/>
      <c r="N5" s="473"/>
      <c r="O5" s="473"/>
      <c r="P5" s="473"/>
      <c r="Q5" s="473"/>
      <c r="R5" s="473"/>
      <c r="S5" s="473"/>
      <c r="T5" s="473"/>
      <c r="U5" s="473"/>
      <c r="V5" s="473"/>
      <c r="W5" s="473"/>
      <c r="X5" s="473"/>
      <c r="Y5" s="473"/>
      <c r="Z5" s="473"/>
      <c r="AA5" s="473"/>
      <c r="AB5" s="473"/>
      <c r="AC5" s="473"/>
      <c r="AD5" s="473"/>
      <c r="AE5" s="473"/>
      <c r="AF5" s="473"/>
      <c r="AG5" s="473"/>
      <c r="AH5" s="473"/>
      <c r="AI5" s="474"/>
      <c r="AJ5" s="438" t="s">
        <v>127</v>
      </c>
      <c r="AK5" s="439"/>
      <c r="AL5" s="447" t="s">
        <v>128</v>
      </c>
      <c r="AM5" s="440"/>
      <c r="AN5" s="440"/>
      <c r="AO5" s="440"/>
      <c r="AP5" s="440"/>
      <c r="AQ5" s="440"/>
      <c r="AR5" s="440"/>
      <c r="AS5" s="440"/>
      <c r="AT5" s="440"/>
      <c r="AU5" s="440"/>
      <c r="AV5" s="440"/>
      <c r="AW5" s="440"/>
      <c r="AX5" s="440"/>
      <c r="AY5" s="440"/>
      <c r="AZ5" s="440"/>
      <c r="BA5" s="440"/>
      <c r="BB5" s="440"/>
      <c r="BC5" s="440"/>
      <c r="BD5" s="440"/>
      <c r="BE5" s="440"/>
      <c r="BF5" s="440"/>
      <c r="BG5" s="440"/>
      <c r="BH5" s="440"/>
      <c r="BI5" s="440"/>
      <c r="BJ5" s="440"/>
      <c r="BK5" s="440"/>
      <c r="BL5" s="440"/>
      <c r="BM5" s="440"/>
      <c r="BN5" s="440"/>
      <c r="BO5" s="440"/>
      <c r="BP5" s="440"/>
      <c r="BQ5" s="440"/>
      <c r="BR5" s="441"/>
    </row>
    <row r="6" spans="1:70" ht="20.100000000000001" customHeight="1" x14ac:dyDescent="0.15">
      <c r="A6" s="462"/>
      <c r="B6" s="463"/>
      <c r="C6" s="463"/>
      <c r="D6" s="464"/>
      <c r="E6" s="470"/>
      <c r="F6" s="471"/>
      <c r="G6" s="471"/>
      <c r="H6" s="471"/>
      <c r="I6" s="471"/>
      <c r="J6" s="475"/>
      <c r="K6" s="476"/>
      <c r="L6" s="476"/>
      <c r="M6" s="476"/>
      <c r="N6" s="476"/>
      <c r="O6" s="476"/>
      <c r="P6" s="476"/>
      <c r="Q6" s="476"/>
      <c r="R6" s="476"/>
      <c r="S6" s="476"/>
      <c r="T6" s="476"/>
      <c r="U6" s="476"/>
      <c r="V6" s="476"/>
      <c r="W6" s="476"/>
      <c r="X6" s="476"/>
      <c r="Y6" s="476"/>
      <c r="Z6" s="476"/>
      <c r="AA6" s="476"/>
      <c r="AB6" s="476"/>
      <c r="AC6" s="476"/>
      <c r="AD6" s="476"/>
      <c r="AE6" s="476"/>
      <c r="AF6" s="476"/>
      <c r="AG6" s="476"/>
      <c r="AH6" s="476"/>
      <c r="AI6" s="477"/>
      <c r="AJ6" s="423"/>
      <c r="AK6" s="424"/>
      <c r="AL6" s="442"/>
      <c r="AM6" s="442"/>
      <c r="AN6" s="442"/>
      <c r="AO6" s="442"/>
      <c r="AP6" s="442"/>
      <c r="AQ6" s="442"/>
      <c r="AR6" s="442"/>
      <c r="AS6" s="442"/>
      <c r="AT6" s="442"/>
      <c r="AU6" s="442"/>
      <c r="AV6" s="442"/>
      <c r="AW6" s="442"/>
      <c r="AX6" s="442"/>
      <c r="AY6" s="442"/>
      <c r="AZ6" s="442"/>
      <c r="BA6" s="442"/>
      <c r="BB6" s="442"/>
      <c r="BC6" s="442"/>
      <c r="BD6" s="442"/>
      <c r="BE6" s="442"/>
      <c r="BF6" s="442"/>
      <c r="BG6" s="442"/>
      <c r="BH6" s="442"/>
      <c r="BI6" s="442"/>
      <c r="BJ6" s="442"/>
      <c r="BK6" s="442"/>
      <c r="BL6" s="442"/>
      <c r="BM6" s="442"/>
      <c r="BN6" s="442"/>
      <c r="BO6" s="442"/>
      <c r="BP6" s="442"/>
      <c r="BQ6" s="442"/>
      <c r="BR6" s="443"/>
    </row>
    <row r="7" spans="1:70" ht="20.100000000000001" customHeight="1" x14ac:dyDescent="0.15">
      <c r="A7" s="462"/>
      <c r="B7" s="463"/>
      <c r="C7" s="463"/>
      <c r="D7" s="464"/>
      <c r="E7" s="416" t="s">
        <v>109</v>
      </c>
      <c r="F7" s="417"/>
      <c r="G7" s="417"/>
      <c r="H7" s="417"/>
      <c r="I7" s="417"/>
      <c r="J7" s="478" t="s">
        <v>110</v>
      </c>
      <c r="K7" s="479"/>
      <c r="L7" s="479"/>
      <c r="M7" s="479"/>
      <c r="N7" s="479"/>
      <c r="O7" s="479"/>
      <c r="P7" s="479"/>
      <c r="Q7" s="479"/>
      <c r="R7" s="479"/>
      <c r="S7" s="479"/>
      <c r="T7" s="479"/>
      <c r="U7" s="479"/>
      <c r="V7" s="479"/>
      <c r="W7" s="479"/>
      <c r="X7" s="479"/>
      <c r="Y7" s="479"/>
      <c r="Z7" s="479"/>
      <c r="AA7" s="479"/>
      <c r="AB7" s="479"/>
      <c r="AC7" s="479"/>
      <c r="AD7" s="479"/>
      <c r="AE7" s="479"/>
      <c r="AF7" s="479"/>
      <c r="AG7" s="479"/>
      <c r="AH7" s="479"/>
      <c r="AI7" s="480"/>
      <c r="AJ7" s="448" t="s">
        <v>207</v>
      </c>
      <c r="AK7" s="424"/>
      <c r="AL7" s="430" t="s">
        <v>130</v>
      </c>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30"/>
      <c r="BR7" s="431"/>
    </row>
    <row r="8" spans="1:70" ht="20.100000000000001" customHeight="1" x14ac:dyDescent="0.15">
      <c r="A8" s="462"/>
      <c r="B8" s="463"/>
      <c r="C8" s="463"/>
      <c r="D8" s="464"/>
      <c r="E8" s="481" t="s">
        <v>111</v>
      </c>
      <c r="F8" s="482"/>
      <c r="G8" s="482"/>
      <c r="H8" s="482"/>
      <c r="I8" s="482"/>
      <c r="J8" s="483"/>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5"/>
      <c r="AJ8" s="423"/>
      <c r="AK8" s="424"/>
      <c r="AL8" s="430"/>
      <c r="AM8" s="430"/>
      <c r="AN8" s="430"/>
      <c r="AO8" s="430"/>
      <c r="AP8" s="430"/>
      <c r="AQ8" s="430"/>
      <c r="AR8" s="430"/>
      <c r="AS8" s="430"/>
      <c r="AT8" s="430"/>
      <c r="AU8" s="430"/>
      <c r="AV8" s="430"/>
      <c r="AW8" s="430"/>
      <c r="AX8" s="430"/>
      <c r="AY8" s="430"/>
      <c r="AZ8" s="430"/>
      <c r="BA8" s="430"/>
      <c r="BB8" s="430"/>
      <c r="BC8" s="430"/>
      <c r="BD8" s="430"/>
      <c r="BE8" s="430"/>
      <c r="BF8" s="430"/>
      <c r="BG8" s="430"/>
      <c r="BH8" s="430"/>
      <c r="BI8" s="430"/>
      <c r="BJ8" s="430"/>
      <c r="BK8" s="430"/>
      <c r="BL8" s="430"/>
      <c r="BM8" s="430"/>
      <c r="BN8" s="430"/>
      <c r="BO8" s="430"/>
      <c r="BP8" s="430"/>
      <c r="BQ8" s="430"/>
      <c r="BR8" s="431"/>
    </row>
    <row r="9" spans="1:70" ht="20.100000000000001" customHeight="1" x14ac:dyDescent="0.15">
      <c r="A9" s="462"/>
      <c r="B9" s="463"/>
      <c r="C9" s="463"/>
      <c r="D9" s="464"/>
      <c r="E9" s="470"/>
      <c r="F9" s="471"/>
      <c r="G9" s="471"/>
      <c r="H9" s="471"/>
      <c r="I9" s="471"/>
      <c r="J9" s="475"/>
      <c r="K9" s="476"/>
      <c r="L9" s="476"/>
      <c r="M9" s="476"/>
      <c r="N9" s="476"/>
      <c r="O9" s="476"/>
      <c r="P9" s="476"/>
      <c r="Q9" s="476"/>
      <c r="R9" s="476"/>
      <c r="S9" s="476"/>
      <c r="T9" s="476"/>
      <c r="U9" s="476"/>
      <c r="V9" s="476"/>
      <c r="W9" s="476"/>
      <c r="X9" s="476"/>
      <c r="Y9" s="476"/>
      <c r="Z9" s="476"/>
      <c r="AA9" s="476"/>
      <c r="AB9" s="476"/>
      <c r="AC9" s="476"/>
      <c r="AD9" s="476"/>
      <c r="AE9" s="476"/>
      <c r="AF9" s="476"/>
      <c r="AG9" s="476"/>
      <c r="AH9" s="476"/>
      <c r="AI9" s="477"/>
      <c r="AJ9" s="423"/>
      <c r="AK9" s="424"/>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30"/>
      <c r="BR9" s="431"/>
    </row>
    <row r="10" spans="1:70" ht="20.100000000000001" customHeight="1" x14ac:dyDescent="0.15">
      <c r="A10" s="462"/>
      <c r="B10" s="463"/>
      <c r="C10" s="463"/>
      <c r="D10" s="464"/>
      <c r="E10" s="486" t="s">
        <v>112</v>
      </c>
      <c r="F10" s="463"/>
      <c r="G10" s="463"/>
      <c r="H10" s="463"/>
      <c r="I10" s="463"/>
      <c r="J10" s="488"/>
      <c r="K10" s="489"/>
      <c r="L10" s="489"/>
      <c r="M10" s="489"/>
      <c r="N10" s="489"/>
      <c r="O10" s="489"/>
      <c r="P10" s="489"/>
      <c r="Q10" s="489"/>
      <c r="R10" s="489"/>
      <c r="S10" s="489"/>
      <c r="T10" s="489"/>
      <c r="U10" s="489"/>
      <c r="V10" s="489"/>
      <c r="W10" s="489"/>
      <c r="X10" s="489"/>
      <c r="Y10" s="489"/>
      <c r="Z10" s="489"/>
      <c r="AA10" s="489"/>
      <c r="AB10" s="489"/>
      <c r="AC10" s="489"/>
      <c r="AD10" s="489"/>
      <c r="AE10" s="489"/>
      <c r="AF10" s="489"/>
      <c r="AG10" s="489"/>
      <c r="AH10" s="489"/>
      <c r="AI10" s="490"/>
      <c r="AJ10" s="423" t="s">
        <v>131</v>
      </c>
      <c r="AK10" s="424"/>
      <c r="AL10" s="430" t="s">
        <v>132</v>
      </c>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1"/>
    </row>
    <row r="11" spans="1:70" ht="20.100000000000001" customHeight="1" x14ac:dyDescent="0.15">
      <c r="A11" s="465"/>
      <c r="B11" s="466"/>
      <c r="C11" s="466"/>
      <c r="D11" s="467"/>
      <c r="E11" s="487"/>
      <c r="F11" s="466"/>
      <c r="G11" s="466"/>
      <c r="H11" s="466"/>
      <c r="I11" s="466"/>
      <c r="J11" s="491"/>
      <c r="K11" s="492"/>
      <c r="L11" s="492"/>
      <c r="M11" s="492"/>
      <c r="N11" s="492"/>
      <c r="O11" s="492"/>
      <c r="P11" s="492"/>
      <c r="Q11" s="492"/>
      <c r="R11" s="492"/>
      <c r="S11" s="492"/>
      <c r="T11" s="492"/>
      <c r="U11" s="492"/>
      <c r="V11" s="492"/>
      <c r="W11" s="492"/>
      <c r="X11" s="492"/>
      <c r="Y11" s="492"/>
      <c r="Z11" s="492"/>
      <c r="AA11" s="492"/>
      <c r="AB11" s="492"/>
      <c r="AC11" s="492"/>
      <c r="AD11" s="492"/>
      <c r="AE11" s="492"/>
      <c r="AF11" s="492"/>
      <c r="AG11" s="492"/>
      <c r="AH11" s="492"/>
      <c r="AI11" s="493"/>
      <c r="AJ11" s="423"/>
      <c r="AK11" s="424"/>
      <c r="AL11" s="430"/>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30"/>
      <c r="BQ11" s="430"/>
      <c r="BR11" s="431"/>
    </row>
    <row r="12" spans="1:70" ht="20.100000000000001" customHeight="1" x14ac:dyDescent="0.15">
      <c r="A12" s="459" t="s">
        <v>208</v>
      </c>
      <c r="B12" s="460"/>
      <c r="C12" s="460"/>
      <c r="D12" s="461"/>
      <c r="E12" s="510" t="s">
        <v>113</v>
      </c>
      <c r="F12" s="511"/>
      <c r="G12" s="511"/>
      <c r="H12" s="511"/>
      <c r="I12" s="511"/>
      <c r="J12" s="494"/>
      <c r="K12" s="495"/>
      <c r="L12" s="495"/>
      <c r="M12" s="495"/>
      <c r="N12" s="495"/>
      <c r="O12" s="495"/>
      <c r="P12" s="495"/>
      <c r="Q12" s="495"/>
      <c r="R12" s="495"/>
      <c r="S12" s="495"/>
      <c r="T12" s="495"/>
      <c r="U12" s="495"/>
      <c r="V12" s="495"/>
      <c r="W12" s="495"/>
      <c r="X12" s="495"/>
      <c r="Y12" s="495"/>
      <c r="Z12" s="495"/>
      <c r="AA12" s="495"/>
      <c r="AB12" s="495"/>
      <c r="AC12" s="495"/>
      <c r="AD12" s="495"/>
      <c r="AE12" s="495"/>
      <c r="AF12" s="495"/>
      <c r="AG12" s="495"/>
      <c r="AH12" s="495"/>
      <c r="AI12" s="496"/>
      <c r="AJ12" s="140"/>
      <c r="AK12" s="141"/>
      <c r="AL12" s="141"/>
      <c r="AM12" s="141"/>
      <c r="AN12" s="141"/>
      <c r="AO12" s="141"/>
      <c r="AP12" s="141"/>
      <c r="AQ12" s="141"/>
      <c r="AR12" s="141"/>
      <c r="AS12" s="141"/>
      <c r="AT12" s="141"/>
      <c r="AU12" s="141"/>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2"/>
    </row>
    <row r="13" spans="1:70" ht="20.100000000000001" customHeight="1" x14ac:dyDescent="0.15">
      <c r="A13" s="462"/>
      <c r="B13" s="463"/>
      <c r="C13" s="463"/>
      <c r="D13" s="464"/>
      <c r="E13" s="486" t="s">
        <v>114</v>
      </c>
      <c r="F13" s="463"/>
      <c r="G13" s="463"/>
      <c r="H13" s="463"/>
      <c r="I13" s="463"/>
      <c r="J13" s="488"/>
      <c r="K13" s="489"/>
      <c r="L13" s="489"/>
      <c r="M13" s="489"/>
      <c r="N13" s="489"/>
      <c r="O13" s="489"/>
      <c r="P13" s="489"/>
      <c r="Q13" s="489"/>
      <c r="R13" s="489"/>
      <c r="S13" s="489"/>
      <c r="T13" s="489"/>
      <c r="U13" s="489"/>
      <c r="V13" s="489"/>
      <c r="W13" s="489"/>
      <c r="X13" s="489"/>
      <c r="Y13" s="489"/>
      <c r="Z13" s="489"/>
      <c r="AA13" s="489"/>
      <c r="AB13" s="489"/>
      <c r="AC13" s="489"/>
      <c r="AD13" s="489"/>
      <c r="AE13" s="489"/>
      <c r="AF13" s="489"/>
      <c r="AG13" s="489"/>
      <c r="AH13" s="489"/>
      <c r="AI13" s="490"/>
      <c r="AJ13" s="140"/>
      <c r="AK13" s="141"/>
      <c r="AL13" s="141"/>
      <c r="AM13" s="141"/>
      <c r="AN13" s="141"/>
      <c r="AO13" s="141"/>
      <c r="AP13" s="141"/>
      <c r="AQ13" s="141"/>
      <c r="AR13" s="141"/>
      <c r="AS13" s="141"/>
      <c r="AT13" s="141"/>
      <c r="AU13" s="141"/>
      <c r="AV13" s="141"/>
      <c r="AW13" s="141"/>
      <c r="AX13" s="141"/>
      <c r="AY13" s="141"/>
      <c r="AZ13" s="141"/>
      <c r="BA13" s="141"/>
      <c r="BB13" s="141"/>
      <c r="BC13" s="141"/>
      <c r="BD13" s="141"/>
      <c r="BE13" s="141"/>
      <c r="BF13" s="141"/>
      <c r="BG13" s="141"/>
      <c r="BH13" s="141"/>
      <c r="BI13" s="141"/>
      <c r="BJ13" s="141"/>
      <c r="BK13" s="141"/>
      <c r="BL13" s="141"/>
      <c r="BM13" s="141"/>
      <c r="BN13" s="141"/>
      <c r="BO13" s="141"/>
      <c r="BP13" s="141"/>
      <c r="BQ13" s="141"/>
      <c r="BR13" s="142"/>
    </row>
    <row r="14" spans="1:70" ht="20.100000000000001" customHeight="1" x14ac:dyDescent="0.15">
      <c r="A14" s="462"/>
      <c r="B14" s="463"/>
      <c r="C14" s="463"/>
      <c r="D14" s="464"/>
      <c r="E14" s="486"/>
      <c r="F14" s="463"/>
      <c r="G14" s="463"/>
      <c r="H14" s="463"/>
      <c r="I14" s="463"/>
      <c r="J14" s="488"/>
      <c r="K14" s="489"/>
      <c r="L14" s="489"/>
      <c r="M14" s="489"/>
      <c r="N14" s="489"/>
      <c r="O14" s="489"/>
      <c r="P14" s="489"/>
      <c r="Q14" s="489"/>
      <c r="R14" s="489"/>
      <c r="S14" s="489"/>
      <c r="T14" s="489"/>
      <c r="U14" s="489"/>
      <c r="V14" s="489"/>
      <c r="W14" s="489"/>
      <c r="X14" s="489"/>
      <c r="Y14" s="489"/>
      <c r="Z14" s="489"/>
      <c r="AA14" s="489"/>
      <c r="AB14" s="489"/>
      <c r="AC14" s="489"/>
      <c r="AD14" s="489"/>
      <c r="AE14" s="489"/>
      <c r="AF14" s="489"/>
      <c r="AG14" s="489"/>
      <c r="AH14" s="489"/>
      <c r="AI14" s="490"/>
      <c r="AJ14" s="140"/>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2"/>
    </row>
    <row r="15" spans="1:70" ht="20.100000000000001" customHeight="1" thickBot="1" x14ac:dyDescent="0.2">
      <c r="A15" s="462"/>
      <c r="B15" s="463"/>
      <c r="C15" s="463"/>
      <c r="D15" s="464"/>
      <c r="E15" s="517"/>
      <c r="F15" s="518"/>
      <c r="G15" s="518"/>
      <c r="H15" s="518"/>
      <c r="I15" s="518"/>
      <c r="J15" s="519"/>
      <c r="K15" s="520"/>
      <c r="L15" s="520"/>
      <c r="M15" s="520"/>
      <c r="N15" s="520"/>
      <c r="O15" s="520"/>
      <c r="P15" s="520"/>
      <c r="Q15" s="520"/>
      <c r="R15" s="520"/>
      <c r="S15" s="520"/>
      <c r="T15" s="520"/>
      <c r="U15" s="520"/>
      <c r="V15" s="520"/>
      <c r="W15" s="520"/>
      <c r="X15" s="520"/>
      <c r="Y15" s="520"/>
      <c r="Z15" s="520"/>
      <c r="AA15" s="520"/>
      <c r="AB15" s="520"/>
      <c r="AC15" s="520"/>
      <c r="AD15" s="520"/>
      <c r="AE15" s="520"/>
      <c r="AF15" s="520"/>
      <c r="AG15" s="520"/>
      <c r="AH15" s="520"/>
      <c r="AI15" s="521"/>
      <c r="AJ15" s="143"/>
      <c r="AK15" s="144"/>
      <c r="AL15" s="144"/>
      <c r="AM15" s="144"/>
      <c r="AN15" s="144"/>
      <c r="AO15" s="144"/>
      <c r="AP15" s="144"/>
      <c r="AQ15" s="144"/>
      <c r="AR15" s="144"/>
      <c r="AS15" s="144"/>
      <c r="AT15" s="144"/>
      <c r="AU15" s="144"/>
      <c r="AV15" s="144"/>
      <c r="AW15" s="144"/>
      <c r="AX15" s="144"/>
      <c r="AY15" s="144"/>
      <c r="AZ15" s="144"/>
      <c r="BA15" s="144"/>
      <c r="BB15" s="144"/>
      <c r="BC15" s="144"/>
      <c r="BD15" s="144"/>
      <c r="BE15" s="144"/>
      <c r="BF15" s="144"/>
      <c r="BG15" s="144"/>
      <c r="BH15" s="144"/>
      <c r="BI15" s="144"/>
      <c r="BJ15" s="144"/>
      <c r="BK15" s="144"/>
      <c r="BL15" s="144"/>
      <c r="BM15" s="144"/>
      <c r="BN15" s="144"/>
      <c r="BO15" s="144"/>
      <c r="BP15" s="144"/>
      <c r="BQ15" s="144"/>
      <c r="BR15" s="145"/>
    </row>
    <row r="16" spans="1:70" ht="15" customHeight="1" thickTop="1" x14ac:dyDescent="0.15">
      <c r="A16" s="182"/>
      <c r="B16" s="183"/>
      <c r="C16" s="183"/>
      <c r="D16" s="183"/>
      <c r="E16" s="183"/>
      <c r="F16" s="183"/>
      <c r="G16" s="525" t="s">
        <v>209</v>
      </c>
      <c r="H16" s="525"/>
      <c r="I16" s="525"/>
      <c r="J16" s="525"/>
      <c r="K16" s="525"/>
      <c r="L16" s="525"/>
      <c r="M16" s="525"/>
      <c r="N16" s="525"/>
      <c r="O16" s="525"/>
      <c r="P16" s="525"/>
      <c r="Q16" s="525"/>
      <c r="R16" s="525"/>
      <c r="S16" s="525"/>
      <c r="T16" s="525"/>
      <c r="U16" s="525"/>
      <c r="V16" s="525"/>
      <c r="W16" s="525"/>
      <c r="X16" s="525"/>
      <c r="Y16" s="525"/>
      <c r="Z16" s="525"/>
      <c r="AA16" s="525"/>
      <c r="AB16" s="525"/>
      <c r="AC16" s="525"/>
      <c r="AD16" s="131"/>
      <c r="AE16" s="131"/>
      <c r="AF16" s="131"/>
      <c r="AG16" s="131"/>
      <c r="AH16" s="131"/>
      <c r="AI16" s="132"/>
      <c r="AJ16" s="432" t="s">
        <v>133</v>
      </c>
      <c r="AK16" s="433"/>
      <c r="AL16" s="433"/>
      <c r="AM16" s="433"/>
      <c r="AN16" s="433"/>
      <c r="AO16" s="433"/>
      <c r="AP16" s="433"/>
      <c r="AQ16" s="433"/>
      <c r="AR16" s="433"/>
      <c r="AS16" s="433"/>
      <c r="AT16" s="433"/>
      <c r="AU16" s="433"/>
      <c r="AV16" s="433"/>
      <c r="AW16" s="433"/>
      <c r="AX16" s="433"/>
      <c r="AY16" s="433"/>
      <c r="AZ16" s="433"/>
      <c r="BA16" s="433"/>
      <c r="BB16" s="433"/>
      <c r="BC16" s="433"/>
      <c r="BD16" s="433"/>
      <c r="BE16" s="433"/>
      <c r="BF16" s="433"/>
      <c r="BG16" s="433"/>
      <c r="BH16" s="433"/>
      <c r="BI16" s="433"/>
      <c r="BJ16" s="433"/>
      <c r="BK16" s="433"/>
      <c r="BL16" s="433"/>
      <c r="BM16" s="433"/>
      <c r="BN16" s="433"/>
      <c r="BO16" s="433"/>
      <c r="BP16" s="433"/>
      <c r="BQ16" s="433"/>
      <c r="BR16" s="434"/>
    </row>
    <row r="17" spans="1:70" ht="15" customHeight="1" x14ac:dyDescent="0.15">
      <c r="A17" s="184"/>
      <c r="B17" s="185"/>
      <c r="C17" s="185"/>
      <c r="D17" s="185"/>
      <c r="E17" s="185"/>
      <c r="F17" s="185"/>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27" t="s">
        <v>115</v>
      </c>
      <c r="AE17" s="527"/>
      <c r="AF17" s="527"/>
      <c r="AG17" s="416" t="s">
        <v>116</v>
      </c>
      <c r="AH17" s="417"/>
      <c r="AI17" s="419"/>
      <c r="AJ17" s="435"/>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7"/>
    </row>
    <row r="18" spans="1:70" ht="21.75" customHeight="1" x14ac:dyDescent="0.15">
      <c r="A18" s="497" t="s">
        <v>23</v>
      </c>
      <c r="B18" s="457"/>
      <c r="C18" s="457"/>
      <c r="D18" s="458"/>
      <c r="E18" s="178" t="s">
        <v>117</v>
      </c>
      <c r="F18" s="181" t="s">
        <v>118</v>
      </c>
      <c r="G18" s="133"/>
      <c r="H18" s="133"/>
      <c r="I18" s="133"/>
      <c r="J18" s="133"/>
      <c r="K18" s="133"/>
      <c r="L18" s="133"/>
      <c r="M18" s="133"/>
      <c r="N18" s="133"/>
      <c r="O18" s="133"/>
      <c r="P18" s="133"/>
      <c r="Q18" s="133"/>
      <c r="R18" s="133"/>
      <c r="S18" s="133"/>
      <c r="T18" s="133"/>
      <c r="U18" s="133"/>
      <c r="V18" s="133"/>
      <c r="W18" s="133"/>
      <c r="X18" s="133"/>
      <c r="Y18" s="133"/>
      <c r="Z18" s="133"/>
      <c r="AA18" s="133"/>
      <c r="AB18" s="133"/>
      <c r="AC18" s="191"/>
      <c r="AD18" s="416"/>
      <c r="AE18" s="417"/>
      <c r="AF18" s="418"/>
      <c r="AG18" s="416"/>
      <c r="AH18" s="417"/>
      <c r="AI18" s="419"/>
      <c r="AJ18" s="438" t="s">
        <v>127</v>
      </c>
      <c r="AK18" s="439"/>
      <c r="AL18" s="440" t="s">
        <v>222</v>
      </c>
      <c r="AM18" s="440"/>
      <c r="AN18" s="440"/>
      <c r="AO18" s="440"/>
      <c r="AP18" s="440"/>
      <c r="AQ18" s="440"/>
      <c r="AR18" s="440"/>
      <c r="AS18" s="440"/>
      <c r="AT18" s="440"/>
      <c r="AU18" s="440"/>
      <c r="AV18" s="440"/>
      <c r="AW18" s="440"/>
      <c r="AX18" s="440"/>
      <c r="AY18" s="440"/>
      <c r="AZ18" s="440"/>
      <c r="BA18" s="440"/>
      <c r="BB18" s="440"/>
      <c r="BC18" s="440"/>
      <c r="BD18" s="440"/>
      <c r="BE18" s="440"/>
      <c r="BF18" s="440"/>
      <c r="BG18" s="440"/>
      <c r="BH18" s="440"/>
      <c r="BI18" s="440"/>
      <c r="BJ18" s="440"/>
      <c r="BK18" s="440"/>
      <c r="BL18" s="440"/>
      <c r="BM18" s="440"/>
      <c r="BN18" s="440"/>
      <c r="BO18" s="440"/>
      <c r="BP18" s="440"/>
      <c r="BQ18" s="440"/>
      <c r="BR18" s="441"/>
    </row>
    <row r="19" spans="1:70" ht="22.5" customHeight="1" x14ac:dyDescent="0.15">
      <c r="A19" s="498"/>
      <c r="B19" s="499"/>
      <c r="C19" s="499"/>
      <c r="D19" s="500"/>
      <c r="E19" s="178" t="s">
        <v>192</v>
      </c>
      <c r="F19" s="181" t="s">
        <v>119</v>
      </c>
      <c r="G19" s="133"/>
      <c r="H19" s="133"/>
      <c r="I19" s="133"/>
      <c r="J19" s="133"/>
      <c r="K19" s="133"/>
      <c r="L19" s="133"/>
      <c r="M19" s="133"/>
      <c r="N19" s="133"/>
      <c r="O19" s="133"/>
      <c r="P19" s="133"/>
      <c r="Q19" s="133"/>
      <c r="R19" s="133"/>
      <c r="S19" s="133"/>
      <c r="T19" s="133"/>
      <c r="U19" s="133"/>
      <c r="V19" s="133"/>
      <c r="W19" s="133"/>
      <c r="X19" s="133"/>
      <c r="Y19" s="133"/>
      <c r="Z19" s="133"/>
      <c r="AA19" s="133"/>
      <c r="AB19" s="133"/>
      <c r="AC19" s="191"/>
      <c r="AD19" s="416"/>
      <c r="AE19" s="417"/>
      <c r="AF19" s="418"/>
      <c r="AG19" s="416"/>
      <c r="AH19" s="417"/>
      <c r="AI19" s="419"/>
      <c r="AJ19" s="423"/>
      <c r="AK19" s="424"/>
      <c r="AL19" s="442"/>
      <c r="AM19" s="442"/>
      <c r="AN19" s="442"/>
      <c r="AO19" s="442"/>
      <c r="AP19" s="442"/>
      <c r="AQ19" s="442"/>
      <c r="AR19" s="442"/>
      <c r="AS19" s="442"/>
      <c r="AT19" s="442"/>
      <c r="AU19" s="442"/>
      <c r="AV19" s="442"/>
      <c r="AW19" s="442"/>
      <c r="AX19" s="442"/>
      <c r="AY19" s="442"/>
      <c r="AZ19" s="442"/>
      <c r="BA19" s="442"/>
      <c r="BB19" s="442"/>
      <c r="BC19" s="442"/>
      <c r="BD19" s="442"/>
      <c r="BE19" s="442"/>
      <c r="BF19" s="442"/>
      <c r="BG19" s="442"/>
      <c r="BH19" s="442"/>
      <c r="BI19" s="442"/>
      <c r="BJ19" s="442"/>
      <c r="BK19" s="442"/>
      <c r="BL19" s="442"/>
      <c r="BM19" s="442"/>
      <c r="BN19" s="442"/>
      <c r="BO19" s="442"/>
      <c r="BP19" s="442"/>
      <c r="BQ19" s="442"/>
      <c r="BR19" s="443"/>
    </row>
    <row r="20" spans="1:70" ht="22.5" customHeight="1" x14ac:dyDescent="0.15">
      <c r="A20" s="498"/>
      <c r="B20" s="499"/>
      <c r="C20" s="499"/>
      <c r="D20" s="500"/>
      <c r="E20" s="178" t="s">
        <v>193</v>
      </c>
      <c r="F20" s="181" t="s">
        <v>121</v>
      </c>
      <c r="G20" s="133"/>
      <c r="H20" s="133"/>
      <c r="I20" s="133"/>
      <c r="J20" s="133"/>
      <c r="K20" s="133"/>
      <c r="L20" s="133"/>
      <c r="M20" s="133"/>
      <c r="N20" s="133"/>
      <c r="O20" s="133"/>
      <c r="P20" s="133"/>
      <c r="Q20" s="133"/>
      <c r="R20" s="133"/>
      <c r="S20" s="133"/>
      <c r="T20" s="133"/>
      <c r="U20" s="133"/>
      <c r="V20" s="133"/>
      <c r="W20" s="133"/>
      <c r="X20" s="133"/>
      <c r="Y20" s="133"/>
      <c r="Z20" s="133"/>
      <c r="AA20" s="133"/>
      <c r="AB20" s="133"/>
      <c r="AC20" s="191"/>
      <c r="AD20" s="416"/>
      <c r="AE20" s="417"/>
      <c r="AF20" s="418"/>
      <c r="AG20" s="420"/>
      <c r="AH20" s="421"/>
      <c r="AI20" s="422"/>
      <c r="AJ20" s="423" t="s">
        <v>129</v>
      </c>
      <c r="AK20" s="424"/>
      <c r="AL20" s="425" t="s">
        <v>134</v>
      </c>
      <c r="AM20" s="425"/>
      <c r="AN20" s="425"/>
      <c r="AO20" s="425"/>
      <c r="AP20" s="425"/>
      <c r="AQ20" s="425"/>
      <c r="AR20" s="425"/>
      <c r="AS20" s="425"/>
      <c r="AT20" s="425"/>
      <c r="AU20" s="425"/>
      <c r="AV20" s="425"/>
      <c r="AW20" s="425"/>
      <c r="AX20" s="425"/>
      <c r="AY20" s="425"/>
      <c r="AZ20" s="425"/>
      <c r="BA20" s="425"/>
      <c r="BB20" s="425"/>
      <c r="BC20" s="425"/>
      <c r="BD20" s="425"/>
      <c r="BE20" s="425"/>
      <c r="BF20" s="425"/>
      <c r="BG20" s="425"/>
      <c r="BH20" s="425"/>
      <c r="BI20" s="425"/>
      <c r="BJ20" s="425"/>
      <c r="BK20" s="425"/>
      <c r="BL20" s="425"/>
      <c r="BM20" s="425"/>
      <c r="BN20" s="425"/>
      <c r="BO20" s="425"/>
      <c r="BP20" s="425"/>
      <c r="BQ20" s="425"/>
      <c r="BR20" s="426"/>
    </row>
    <row r="21" spans="1:70" ht="22.5" customHeight="1" x14ac:dyDescent="0.15">
      <c r="A21" s="498"/>
      <c r="B21" s="499"/>
      <c r="C21" s="499"/>
      <c r="D21" s="500"/>
      <c r="E21" s="178" t="s">
        <v>120</v>
      </c>
      <c r="F21" s="181" t="s">
        <v>122</v>
      </c>
      <c r="G21" s="133"/>
      <c r="H21" s="134"/>
      <c r="I21" s="134"/>
      <c r="J21" s="134"/>
      <c r="K21" s="134"/>
      <c r="L21" s="134"/>
      <c r="M21" s="179"/>
      <c r="N21" s="179"/>
      <c r="O21" s="179"/>
      <c r="P21" s="179"/>
      <c r="Q21" s="179"/>
      <c r="R21" s="179"/>
      <c r="S21" s="179"/>
      <c r="T21" s="179"/>
      <c r="U21" s="179"/>
      <c r="V21" s="179"/>
      <c r="W21" s="179"/>
      <c r="X21" s="179"/>
      <c r="Y21" s="179"/>
      <c r="Z21" s="179"/>
      <c r="AA21" s="133"/>
      <c r="AB21" s="179"/>
      <c r="AC21" s="180"/>
      <c r="AD21" s="416"/>
      <c r="AE21" s="417"/>
      <c r="AF21" s="418"/>
      <c r="AG21" s="416"/>
      <c r="AH21" s="417"/>
      <c r="AI21" s="419"/>
      <c r="AJ21" s="423"/>
      <c r="AK21" s="424"/>
      <c r="AL21" s="425"/>
      <c r="AM21" s="425"/>
      <c r="AN21" s="425"/>
      <c r="AO21" s="425"/>
      <c r="AP21" s="425"/>
      <c r="AQ21" s="425"/>
      <c r="AR21" s="425"/>
      <c r="AS21" s="425"/>
      <c r="AT21" s="425"/>
      <c r="AU21" s="425"/>
      <c r="AV21" s="425"/>
      <c r="AW21" s="425"/>
      <c r="AX21" s="425"/>
      <c r="AY21" s="425"/>
      <c r="AZ21" s="425"/>
      <c r="BA21" s="425"/>
      <c r="BB21" s="425"/>
      <c r="BC21" s="425"/>
      <c r="BD21" s="425"/>
      <c r="BE21" s="425"/>
      <c r="BF21" s="425"/>
      <c r="BG21" s="425"/>
      <c r="BH21" s="425"/>
      <c r="BI21" s="425"/>
      <c r="BJ21" s="425"/>
      <c r="BK21" s="425"/>
      <c r="BL21" s="425"/>
      <c r="BM21" s="425"/>
      <c r="BN21" s="425"/>
      <c r="BO21" s="425"/>
      <c r="BP21" s="425"/>
      <c r="BQ21" s="425"/>
      <c r="BR21" s="426"/>
    </row>
    <row r="22" spans="1:70" ht="22.5" customHeight="1" x14ac:dyDescent="0.15">
      <c r="A22" s="498"/>
      <c r="B22" s="499"/>
      <c r="C22" s="499"/>
      <c r="D22" s="500"/>
      <c r="E22" s="178" t="s">
        <v>194</v>
      </c>
      <c r="F22" s="181" t="s">
        <v>123</v>
      </c>
      <c r="G22" s="133"/>
      <c r="H22" s="134"/>
      <c r="I22" s="134"/>
      <c r="J22" s="134"/>
      <c r="K22" s="134"/>
      <c r="L22" s="134"/>
      <c r="M22" s="179"/>
      <c r="N22" s="179"/>
      <c r="O22" s="179"/>
      <c r="P22" s="179"/>
      <c r="Q22" s="179"/>
      <c r="R22" s="179"/>
      <c r="S22" s="179"/>
      <c r="T22" s="179"/>
      <c r="U22" s="179"/>
      <c r="V22" s="179"/>
      <c r="W22" s="179"/>
      <c r="X22" s="179"/>
      <c r="Y22" s="179"/>
      <c r="Z22" s="179"/>
      <c r="AA22" s="133"/>
      <c r="AB22" s="179"/>
      <c r="AC22" s="180"/>
      <c r="AD22" s="416"/>
      <c r="AE22" s="417"/>
      <c r="AF22" s="418"/>
      <c r="AG22" s="416"/>
      <c r="AH22" s="417"/>
      <c r="AI22" s="419"/>
      <c r="AJ22" s="140"/>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2"/>
    </row>
    <row r="23" spans="1:70" ht="22.5" customHeight="1" x14ac:dyDescent="0.15">
      <c r="A23" s="498"/>
      <c r="B23" s="499"/>
      <c r="C23" s="499"/>
      <c r="D23" s="500"/>
      <c r="E23" s="178" t="s">
        <v>195</v>
      </c>
      <c r="F23" s="181" t="s">
        <v>124</v>
      </c>
      <c r="G23" s="133"/>
      <c r="H23" s="134"/>
      <c r="I23" s="134"/>
      <c r="J23" s="134"/>
      <c r="K23" s="134"/>
      <c r="L23" s="134"/>
      <c r="M23" s="179"/>
      <c r="N23" s="179"/>
      <c r="O23" s="179"/>
      <c r="P23" s="179"/>
      <c r="Q23" s="179"/>
      <c r="R23" s="179"/>
      <c r="S23" s="179"/>
      <c r="T23" s="179"/>
      <c r="U23" s="179"/>
      <c r="V23" s="179"/>
      <c r="W23" s="179"/>
      <c r="X23" s="179"/>
      <c r="Y23" s="179"/>
      <c r="Z23" s="179"/>
      <c r="AA23" s="133"/>
      <c r="AB23" s="179"/>
      <c r="AC23" s="180"/>
      <c r="AD23" s="416"/>
      <c r="AE23" s="417"/>
      <c r="AF23" s="418"/>
      <c r="AG23" s="416"/>
      <c r="AH23" s="417"/>
      <c r="AI23" s="419"/>
      <c r="AJ23" s="140"/>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1"/>
      <c r="BG23" s="141"/>
      <c r="BH23" s="141"/>
      <c r="BI23" s="141"/>
      <c r="BJ23" s="141"/>
      <c r="BK23" s="141"/>
      <c r="BL23" s="141"/>
      <c r="BM23" s="141"/>
      <c r="BN23" s="141"/>
      <c r="BO23" s="141"/>
      <c r="BP23" s="141"/>
      <c r="BQ23" s="141"/>
      <c r="BR23" s="142"/>
    </row>
    <row r="24" spans="1:70" ht="22.5" customHeight="1" x14ac:dyDescent="0.15">
      <c r="A24" s="498"/>
      <c r="B24" s="499"/>
      <c r="C24" s="499"/>
      <c r="D24" s="500"/>
      <c r="E24" s="416" t="s">
        <v>196</v>
      </c>
      <c r="F24" s="133" t="s">
        <v>197</v>
      </c>
      <c r="G24" s="133"/>
      <c r="H24" s="134"/>
      <c r="I24" s="134"/>
      <c r="J24" s="134"/>
      <c r="K24" s="134"/>
      <c r="L24" s="134"/>
      <c r="M24" s="179"/>
      <c r="N24" s="179"/>
      <c r="O24" s="179"/>
      <c r="P24" s="179"/>
      <c r="Q24" s="179"/>
      <c r="R24" s="179"/>
      <c r="S24" s="179"/>
      <c r="T24" s="179"/>
      <c r="U24" s="179"/>
      <c r="V24" s="179"/>
      <c r="W24" s="179"/>
      <c r="X24" s="179"/>
      <c r="Y24" s="179"/>
      <c r="Z24" s="179"/>
      <c r="AA24" s="133"/>
      <c r="AB24" s="179"/>
      <c r="AC24" s="180"/>
      <c r="AD24" s="416"/>
      <c r="AE24" s="417"/>
      <c r="AF24" s="418"/>
      <c r="AG24" s="416"/>
      <c r="AH24" s="417"/>
      <c r="AI24" s="419"/>
      <c r="AJ24" s="140"/>
      <c r="AK24" s="141"/>
      <c r="AL24" s="141"/>
      <c r="AM24" s="141"/>
      <c r="AN24" s="141"/>
      <c r="AO24" s="141"/>
      <c r="AP24" s="141"/>
      <c r="AQ24" s="141"/>
      <c r="AR24" s="141"/>
      <c r="AS24" s="141"/>
      <c r="AT24" s="141"/>
      <c r="AU24" s="141"/>
      <c r="AV24" s="141"/>
      <c r="AW24" s="141"/>
      <c r="AX24" s="141"/>
      <c r="AY24" s="141"/>
      <c r="AZ24" s="141"/>
      <c r="BA24" s="141"/>
      <c r="BB24" s="141"/>
      <c r="BC24" s="141"/>
      <c r="BD24" s="141"/>
      <c r="BE24" s="141"/>
      <c r="BF24" s="141"/>
      <c r="BG24" s="141"/>
      <c r="BH24" s="141"/>
      <c r="BI24" s="141"/>
      <c r="BJ24" s="141"/>
      <c r="BK24" s="141"/>
      <c r="BL24" s="141"/>
      <c r="BM24" s="141"/>
      <c r="BN24" s="141"/>
      <c r="BO24" s="141"/>
      <c r="BP24" s="141"/>
      <c r="BQ24" s="141"/>
      <c r="BR24" s="142"/>
    </row>
    <row r="25" spans="1:70" ht="22.5" customHeight="1" thickBot="1" x14ac:dyDescent="0.2">
      <c r="A25" s="522"/>
      <c r="B25" s="523"/>
      <c r="C25" s="523"/>
      <c r="D25" s="524"/>
      <c r="E25" s="455"/>
      <c r="F25" s="192" t="s">
        <v>198</v>
      </c>
      <c r="G25" s="192"/>
      <c r="H25" s="193"/>
      <c r="I25" s="193"/>
      <c r="J25" s="193"/>
      <c r="K25" s="193"/>
      <c r="L25" s="193"/>
      <c r="M25" s="194"/>
      <c r="N25" s="194"/>
      <c r="O25" s="194"/>
      <c r="P25" s="194"/>
      <c r="Q25" s="194"/>
      <c r="R25" s="194"/>
      <c r="S25" s="194"/>
      <c r="T25" s="194"/>
      <c r="U25" s="194"/>
      <c r="V25" s="194"/>
      <c r="W25" s="194"/>
      <c r="X25" s="194"/>
      <c r="Y25" s="194"/>
      <c r="Z25" s="194"/>
      <c r="AA25" s="192"/>
      <c r="AB25" s="194"/>
      <c r="AC25" s="195"/>
      <c r="AD25" s="456"/>
      <c r="AE25" s="457"/>
      <c r="AF25" s="458"/>
      <c r="AG25" s="416"/>
      <c r="AH25" s="417"/>
      <c r="AI25" s="419"/>
      <c r="AJ25" s="140"/>
      <c r="AK25" s="141"/>
      <c r="AL25" s="141"/>
      <c r="AM25" s="141"/>
      <c r="AN25" s="141"/>
      <c r="AO25" s="141"/>
      <c r="AP25" s="141"/>
      <c r="AQ25" s="141"/>
      <c r="AR25" s="141"/>
      <c r="AS25" s="141"/>
      <c r="AT25" s="141"/>
      <c r="AU25" s="141"/>
      <c r="AV25" s="141"/>
      <c r="AW25" s="141"/>
      <c r="AX25" s="141"/>
      <c r="AY25" s="141"/>
      <c r="AZ25" s="141"/>
      <c r="BA25" s="141"/>
      <c r="BB25" s="141"/>
      <c r="BC25" s="141"/>
      <c r="BD25" s="141"/>
      <c r="BE25" s="141"/>
      <c r="BF25" s="141"/>
      <c r="BG25" s="141"/>
      <c r="BH25" s="141"/>
      <c r="BI25" s="141"/>
      <c r="BJ25" s="141"/>
      <c r="BK25" s="141"/>
      <c r="BL25" s="141"/>
      <c r="BM25" s="141"/>
      <c r="BN25" s="141"/>
      <c r="BO25" s="141"/>
      <c r="BP25" s="141"/>
      <c r="BQ25" s="141"/>
      <c r="BR25" s="142"/>
    </row>
    <row r="26" spans="1:70" ht="15" customHeight="1" thickTop="1" thickBot="1" x14ac:dyDescent="0.2">
      <c r="A26" s="504" t="s">
        <v>125</v>
      </c>
      <c r="B26" s="505"/>
      <c r="C26" s="505"/>
      <c r="D26" s="505"/>
      <c r="E26" s="505"/>
      <c r="F26" s="505"/>
      <c r="G26" s="505"/>
      <c r="H26" s="505"/>
      <c r="I26" s="505"/>
      <c r="J26" s="505"/>
      <c r="K26" s="505"/>
      <c r="L26" s="505"/>
      <c r="M26" s="505"/>
      <c r="N26" s="505"/>
      <c r="O26" s="505"/>
      <c r="P26" s="505"/>
      <c r="Q26" s="505"/>
      <c r="R26" s="505"/>
      <c r="S26" s="505"/>
      <c r="T26" s="505"/>
      <c r="U26" s="505"/>
      <c r="V26" s="505"/>
      <c r="W26" s="505"/>
      <c r="X26" s="505"/>
      <c r="Y26" s="505"/>
      <c r="Z26" s="505"/>
      <c r="AA26" s="505"/>
      <c r="AB26" s="505"/>
      <c r="AC26" s="505"/>
      <c r="AD26" s="505"/>
      <c r="AE26" s="505"/>
      <c r="AF26" s="505"/>
      <c r="AG26" s="505"/>
      <c r="AH26" s="505"/>
      <c r="AI26" s="506"/>
      <c r="AJ26" s="140"/>
      <c r="AK26" s="141"/>
      <c r="AL26" s="141"/>
      <c r="AM26" s="141"/>
      <c r="AN26" s="141"/>
      <c r="AO26" s="141"/>
      <c r="AP26" s="141"/>
      <c r="AQ26" s="141"/>
      <c r="AR26" s="141"/>
      <c r="AS26" s="141"/>
      <c r="AT26" s="141"/>
      <c r="AU26" s="141"/>
      <c r="AV26" s="141"/>
      <c r="AW26" s="141"/>
      <c r="AX26" s="141"/>
      <c r="AY26" s="141"/>
      <c r="AZ26" s="141"/>
      <c r="BA26" s="141"/>
      <c r="BB26" s="141"/>
      <c r="BC26" s="141"/>
      <c r="BD26" s="141"/>
      <c r="BE26" s="141"/>
      <c r="BF26" s="141"/>
      <c r="BG26" s="141"/>
      <c r="BH26" s="141"/>
      <c r="BI26" s="141"/>
      <c r="BJ26" s="141"/>
      <c r="BK26" s="141"/>
      <c r="BL26" s="141"/>
      <c r="BM26" s="141"/>
      <c r="BN26" s="141"/>
      <c r="BO26" s="141"/>
      <c r="BP26" s="141"/>
      <c r="BQ26" s="141"/>
      <c r="BR26" s="142"/>
    </row>
    <row r="27" spans="1:70" ht="15" customHeight="1" thickTop="1" x14ac:dyDescent="0.15">
      <c r="A27" s="507"/>
      <c r="B27" s="508"/>
      <c r="C27" s="508"/>
      <c r="D27" s="508"/>
      <c r="E27" s="508"/>
      <c r="F27" s="508"/>
      <c r="G27" s="508"/>
      <c r="H27" s="508"/>
      <c r="I27" s="508"/>
      <c r="J27" s="508"/>
      <c r="K27" s="508"/>
      <c r="L27" s="508"/>
      <c r="M27" s="508"/>
      <c r="N27" s="508"/>
      <c r="O27" s="508"/>
      <c r="P27" s="508"/>
      <c r="Q27" s="508"/>
      <c r="R27" s="508"/>
      <c r="S27" s="508"/>
      <c r="T27" s="508"/>
      <c r="U27" s="508"/>
      <c r="V27" s="508"/>
      <c r="W27" s="508"/>
      <c r="X27" s="508"/>
      <c r="Y27" s="508"/>
      <c r="Z27" s="508"/>
      <c r="AA27" s="508"/>
      <c r="AB27" s="508"/>
      <c r="AC27" s="508"/>
      <c r="AD27" s="508"/>
      <c r="AE27" s="508"/>
      <c r="AF27" s="508"/>
      <c r="AG27" s="508"/>
      <c r="AH27" s="508"/>
      <c r="AI27" s="509"/>
      <c r="AJ27" s="140"/>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141"/>
      <c r="BN27" s="141"/>
      <c r="BO27" s="141"/>
      <c r="BP27" s="141"/>
      <c r="BQ27" s="141"/>
      <c r="BR27" s="142"/>
    </row>
    <row r="28" spans="1:70" ht="20.100000000000001" customHeight="1" x14ac:dyDescent="0.15">
      <c r="A28" s="497" t="s">
        <v>26</v>
      </c>
      <c r="B28" s="457"/>
      <c r="C28" s="457"/>
      <c r="D28" s="458"/>
      <c r="E28" s="510" t="s">
        <v>113</v>
      </c>
      <c r="F28" s="511"/>
      <c r="G28" s="511"/>
      <c r="H28" s="511"/>
      <c r="I28" s="511"/>
      <c r="J28" s="494"/>
      <c r="K28" s="495"/>
      <c r="L28" s="495"/>
      <c r="M28" s="495"/>
      <c r="N28" s="495"/>
      <c r="O28" s="495"/>
      <c r="P28" s="495"/>
      <c r="Q28" s="495"/>
      <c r="R28" s="495"/>
      <c r="S28" s="495"/>
      <c r="T28" s="495"/>
      <c r="U28" s="495"/>
      <c r="V28" s="495"/>
      <c r="W28" s="495"/>
      <c r="X28" s="495"/>
      <c r="Y28" s="495"/>
      <c r="Z28" s="495"/>
      <c r="AA28" s="495"/>
      <c r="AB28" s="495"/>
      <c r="AC28" s="495"/>
      <c r="AD28" s="495"/>
      <c r="AE28" s="495"/>
      <c r="AF28" s="495"/>
      <c r="AG28" s="495"/>
      <c r="AH28" s="495"/>
      <c r="AI28" s="496"/>
      <c r="AJ28" s="140"/>
      <c r="AK28" s="141"/>
      <c r="AL28" s="141"/>
      <c r="AM28" s="141"/>
      <c r="AN28" s="141"/>
      <c r="AO28" s="141"/>
      <c r="AP28" s="141"/>
      <c r="AQ28" s="141"/>
      <c r="AR28" s="141"/>
      <c r="AS28" s="141"/>
      <c r="AT28" s="141"/>
      <c r="AU28" s="141"/>
      <c r="AV28" s="141"/>
      <c r="AW28" s="141"/>
      <c r="AX28" s="141"/>
      <c r="AY28" s="141"/>
      <c r="AZ28" s="141"/>
      <c r="BA28" s="141"/>
      <c r="BB28" s="141"/>
      <c r="BC28" s="141"/>
      <c r="BD28" s="141"/>
      <c r="BE28" s="141"/>
      <c r="BF28" s="141"/>
      <c r="BG28" s="141"/>
      <c r="BH28" s="141"/>
      <c r="BI28" s="141"/>
      <c r="BJ28" s="141"/>
      <c r="BK28" s="141"/>
      <c r="BL28" s="141"/>
      <c r="BM28" s="141"/>
      <c r="BN28" s="141"/>
      <c r="BO28" s="141"/>
      <c r="BP28" s="141"/>
      <c r="BQ28" s="141"/>
      <c r="BR28" s="142"/>
    </row>
    <row r="29" spans="1:70" ht="20.100000000000001" customHeight="1" x14ac:dyDescent="0.15">
      <c r="A29" s="498"/>
      <c r="B29" s="499"/>
      <c r="C29" s="499"/>
      <c r="D29" s="500"/>
      <c r="E29" s="486" t="s">
        <v>114</v>
      </c>
      <c r="F29" s="463"/>
      <c r="G29" s="463"/>
      <c r="H29" s="463"/>
      <c r="I29" s="463"/>
      <c r="J29" s="488"/>
      <c r="K29" s="489"/>
      <c r="L29" s="489"/>
      <c r="M29" s="489"/>
      <c r="N29" s="489"/>
      <c r="O29" s="489"/>
      <c r="P29" s="489"/>
      <c r="Q29" s="489"/>
      <c r="R29" s="489"/>
      <c r="S29" s="489"/>
      <c r="T29" s="489"/>
      <c r="U29" s="489"/>
      <c r="V29" s="489"/>
      <c r="W29" s="489"/>
      <c r="X29" s="489"/>
      <c r="Y29" s="489"/>
      <c r="Z29" s="489"/>
      <c r="AA29" s="489"/>
      <c r="AB29" s="489"/>
      <c r="AC29" s="489"/>
      <c r="AD29" s="489"/>
      <c r="AE29" s="489"/>
      <c r="AF29" s="489"/>
      <c r="AG29" s="489"/>
      <c r="AH29" s="489"/>
      <c r="AI29" s="490"/>
      <c r="AJ29" s="140"/>
      <c r="AK29" s="141"/>
      <c r="AL29" s="141"/>
      <c r="AM29" s="141"/>
      <c r="AN29" s="141"/>
      <c r="AO29" s="141"/>
      <c r="AP29" s="141"/>
      <c r="AQ29" s="141"/>
      <c r="AR29" s="141"/>
      <c r="AS29" s="141"/>
      <c r="AT29" s="141"/>
      <c r="AU29" s="141"/>
      <c r="AV29" s="141"/>
      <c r="AW29" s="141"/>
      <c r="AX29" s="141"/>
      <c r="AY29" s="141"/>
      <c r="AZ29" s="141"/>
      <c r="BA29" s="141"/>
      <c r="BB29" s="141"/>
      <c r="BC29" s="141"/>
      <c r="BD29" s="141"/>
      <c r="BE29" s="141"/>
      <c r="BF29" s="141"/>
      <c r="BG29" s="141"/>
      <c r="BH29" s="141"/>
      <c r="BI29" s="141"/>
      <c r="BJ29" s="141"/>
      <c r="BK29" s="141"/>
      <c r="BL29" s="141"/>
      <c r="BM29" s="141"/>
      <c r="BN29" s="141"/>
      <c r="BO29" s="141"/>
      <c r="BP29" s="141"/>
      <c r="BQ29" s="141"/>
      <c r="BR29" s="142"/>
    </row>
    <row r="30" spans="1:70" ht="20.100000000000001" customHeight="1" x14ac:dyDescent="0.15">
      <c r="A30" s="498"/>
      <c r="B30" s="499"/>
      <c r="C30" s="499"/>
      <c r="D30" s="500"/>
      <c r="E30" s="486"/>
      <c r="F30" s="463"/>
      <c r="G30" s="463"/>
      <c r="H30" s="463"/>
      <c r="I30" s="463"/>
      <c r="J30" s="488"/>
      <c r="K30" s="489"/>
      <c r="L30" s="489"/>
      <c r="M30" s="489"/>
      <c r="N30" s="489"/>
      <c r="O30" s="489"/>
      <c r="P30" s="489"/>
      <c r="Q30" s="489"/>
      <c r="R30" s="489"/>
      <c r="S30" s="489"/>
      <c r="T30" s="489"/>
      <c r="U30" s="489"/>
      <c r="V30" s="489"/>
      <c r="W30" s="489"/>
      <c r="X30" s="489"/>
      <c r="Y30" s="489"/>
      <c r="Z30" s="489"/>
      <c r="AA30" s="489"/>
      <c r="AB30" s="489"/>
      <c r="AC30" s="489"/>
      <c r="AD30" s="489"/>
      <c r="AE30" s="489"/>
      <c r="AF30" s="489"/>
      <c r="AG30" s="489"/>
      <c r="AH30" s="489"/>
      <c r="AI30" s="490"/>
      <c r="AJ30" s="140"/>
      <c r="AK30" s="141"/>
      <c r="AL30" s="141"/>
      <c r="AM30" s="141"/>
      <c r="AN30" s="141"/>
      <c r="AO30" s="141"/>
      <c r="AP30" s="141"/>
      <c r="AQ30" s="141"/>
      <c r="AR30" s="141"/>
      <c r="AS30" s="141"/>
      <c r="AT30" s="141"/>
      <c r="AU30" s="141"/>
      <c r="AV30" s="141"/>
      <c r="AW30" s="141"/>
      <c r="AX30" s="141"/>
      <c r="AY30" s="141"/>
      <c r="AZ30" s="141"/>
      <c r="BA30" s="141"/>
      <c r="BB30" s="141"/>
      <c r="BC30" s="141"/>
      <c r="BD30" s="141"/>
      <c r="BE30" s="141"/>
      <c r="BF30" s="141"/>
      <c r="BG30" s="141"/>
      <c r="BH30" s="141"/>
      <c r="BI30" s="141"/>
      <c r="BJ30" s="141"/>
      <c r="BK30" s="141"/>
      <c r="BL30" s="141"/>
      <c r="BM30" s="141"/>
      <c r="BN30" s="141"/>
      <c r="BO30" s="141"/>
      <c r="BP30" s="141"/>
      <c r="BQ30" s="141"/>
      <c r="BR30" s="142"/>
    </row>
    <row r="31" spans="1:70" ht="20.100000000000001" customHeight="1" thickBot="1" x14ac:dyDescent="0.2">
      <c r="A31" s="501"/>
      <c r="B31" s="502"/>
      <c r="C31" s="502"/>
      <c r="D31" s="503"/>
      <c r="E31" s="515"/>
      <c r="F31" s="516"/>
      <c r="G31" s="516"/>
      <c r="H31" s="516"/>
      <c r="I31" s="516"/>
      <c r="J31" s="512"/>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3"/>
      <c r="AI31" s="514"/>
      <c r="AJ31" s="146"/>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c r="BI31" s="147"/>
      <c r="BJ31" s="147"/>
      <c r="BK31" s="147"/>
      <c r="BL31" s="147"/>
      <c r="BM31" s="147"/>
      <c r="BN31" s="147"/>
      <c r="BO31" s="147"/>
      <c r="BP31" s="147"/>
      <c r="BQ31" s="147"/>
      <c r="BR31" s="148"/>
    </row>
    <row r="32" spans="1:70" ht="15" customHeight="1" x14ac:dyDescent="0.15"/>
    <row r="34" spans="1:35" ht="18" customHeight="1" x14ac:dyDescent="0.15">
      <c r="A34" s="135"/>
      <c r="B34" s="136"/>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row>
    <row r="35" spans="1:35" ht="18" customHeight="1" x14ac:dyDescent="0.15">
      <c r="A35" s="136"/>
      <c r="B35" s="136"/>
      <c r="C35" s="136"/>
      <c r="D35" s="136"/>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row>
    <row r="36" spans="1:35" ht="18" customHeight="1" x14ac:dyDescent="0.15">
      <c r="A36" s="130"/>
      <c r="B36" s="137"/>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row>
    <row r="37" spans="1:35" ht="18" customHeight="1" x14ac:dyDescent="0.15">
      <c r="A37" s="137"/>
      <c r="B37" s="137"/>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row>
    <row r="38" spans="1:35" ht="18" customHeight="1" x14ac:dyDescent="0.15">
      <c r="A38" s="137"/>
      <c r="B38" s="137"/>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row>
    <row r="39" spans="1:35" ht="18" customHeight="1" x14ac:dyDescent="0.15">
      <c r="A39" s="130"/>
      <c r="B39" s="137"/>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row>
  </sheetData>
  <sheetProtection sheet="1" selectLockedCells="1"/>
  <mergeCells count="57">
    <mergeCell ref="J10:AI11"/>
    <mergeCell ref="J28:AI28"/>
    <mergeCell ref="A28:D31"/>
    <mergeCell ref="A26:AI27"/>
    <mergeCell ref="E28:I28"/>
    <mergeCell ref="J29:AI31"/>
    <mergeCell ref="E29:I31"/>
    <mergeCell ref="A12:D15"/>
    <mergeCell ref="E12:I12"/>
    <mergeCell ref="J12:AI12"/>
    <mergeCell ref="E13:I15"/>
    <mergeCell ref="J13:AI15"/>
    <mergeCell ref="A18:D25"/>
    <mergeCell ref="G16:AC17"/>
    <mergeCell ref="AD17:AF17"/>
    <mergeCell ref="AG17:AI17"/>
    <mergeCell ref="O2:Q2"/>
    <mergeCell ref="R2:AI2"/>
    <mergeCell ref="E24:E25"/>
    <mergeCell ref="AD24:AF24"/>
    <mergeCell ref="AG24:AI24"/>
    <mergeCell ref="AD25:AF25"/>
    <mergeCell ref="AG25:AI25"/>
    <mergeCell ref="A3:AI4"/>
    <mergeCell ref="A5:D11"/>
    <mergeCell ref="E5:I6"/>
    <mergeCell ref="J5:AI6"/>
    <mergeCell ref="E7:I7"/>
    <mergeCell ref="J7:AI7"/>
    <mergeCell ref="E8:I9"/>
    <mergeCell ref="J8:AI9"/>
    <mergeCell ref="E10:I11"/>
    <mergeCell ref="AJ20:AK21"/>
    <mergeCell ref="AL20:BR21"/>
    <mergeCell ref="AJ1:BR2"/>
    <mergeCell ref="AJ10:AK11"/>
    <mergeCell ref="AL10:BR11"/>
    <mergeCell ref="AJ16:BR17"/>
    <mergeCell ref="AJ18:AK19"/>
    <mergeCell ref="AL18:BR19"/>
    <mergeCell ref="AJ3:BR4"/>
    <mergeCell ref="AJ5:AK6"/>
    <mergeCell ref="AL5:BR6"/>
    <mergeCell ref="AJ7:AK9"/>
    <mergeCell ref="AL7:BR9"/>
    <mergeCell ref="AD18:AF18"/>
    <mergeCell ref="AG18:AI18"/>
    <mergeCell ref="AD19:AF19"/>
    <mergeCell ref="AG19:AI19"/>
    <mergeCell ref="AD20:AF20"/>
    <mergeCell ref="AG20:AI20"/>
    <mergeCell ref="AD21:AF21"/>
    <mergeCell ref="AG21:AI21"/>
    <mergeCell ref="AD22:AF22"/>
    <mergeCell ref="AG22:AI22"/>
    <mergeCell ref="AD23:AF23"/>
    <mergeCell ref="AG23:AI23"/>
  </mergeCells>
  <phoneticPr fontId="2"/>
  <conditionalFormatting sqref="AD18:AF25">
    <cfRule type="expression" dxfId="3" priority="1" stopIfTrue="1">
      <formula>AND($AD$24="○",$AD$25="○",COUNTIF($AD$18:$AF$23,"○")&gt;2)</formula>
    </cfRule>
    <cfRule type="expression" dxfId="2" priority="2" stopIfTrue="1">
      <formula>AND($AD$24&lt;&gt;"○",$AD$25&lt;&gt;"○",COUNTIF($AD$18:$AF$23,"○")&gt;4)</formula>
    </cfRule>
    <cfRule type="expression" dxfId="1" priority="3" stopIfTrue="1">
      <formula>AND($AD$24&lt;&gt;"○",$AD$25="○",COUNTIF($AD$18:$AF$23,"○")&gt;3)</formula>
    </cfRule>
    <cfRule type="expression" dxfId="0" priority="4" stopIfTrue="1">
      <formula>AND($AD$24="○",$AD$25&lt;&gt;"○",COUNTIF($AD$18:$AF$23,"○")&gt;2)</formula>
    </cfRule>
  </conditionalFormatting>
  <dataValidations count="6">
    <dataValidation type="list" allowBlank="1" showInputMessage="1" showErrorMessage="1" sqref="AG18:AI19 AG21:AI25" xr:uid="{00000000-0002-0000-0400-000000000000}">
      <formula1>"無,有"</formula1>
    </dataValidation>
    <dataValidation type="whole" allowBlank="1" showInputMessage="1" showErrorMessage="1" sqref="P7" xr:uid="{00000000-0002-0000-0400-000001000000}">
      <formula1>1</formula1>
      <formula2>31</formula2>
    </dataValidation>
    <dataValidation type="whole" allowBlank="1" showInputMessage="1" showErrorMessage="1" sqref="N7" xr:uid="{00000000-0002-0000-0400-000002000000}">
      <formula1>1</formula1>
      <formula2>12</formula2>
    </dataValidation>
    <dataValidation type="whole" operator="greaterThanOrEqual" allowBlank="1" showInputMessage="1" showErrorMessage="1" sqref="L7" xr:uid="{00000000-0002-0000-0400-000003000000}">
      <formula1>1</formula1>
    </dataValidation>
    <dataValidation type="list" allowBlank="1" showInputMessage="1" showErrorMessage="1" sqref="AG20" xr:uid="{00000000-0002-0000-0400-000004000000}">
      <formula1>"無,研修受講実績有,推進員設置有"</formula1>
    </dataValidation>
    <dataValidation type="list" allowBlank="1" showInputMessage="1" showErrorMessage="1" sqref="AD18:AF25" xr:uid="{00000000-0002-0000-0400-000005000000}">
      <formula1>"○,－"</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46"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144"/>
  <sheetViews>
    <sheetView view="pageBreakPreview" zoomScale="80" zoomScaleNormal="85" zoomScaleSheetLayoutView="80" workbookViewId="0">
      <selection activeCell="AR20" sqref="AR20"/>
    </sheetView>
  </sheetViews>
  <sheetFormatPr defaultColWidth="3.125" defaultRowHeight="18" customHeight="1" x14ac:dyDescent="0.15"/>
  <cols>
    <col min="1" max="50" width="3.875" style="128" customWidth="1"/>
    <col min="51" max="16384" width="3.125" style="128"/>
  </cols>
  <sheetData>
    <row r="1" spans="1:55" ht="23.25" customHeight="1" x14ac:dyDescent="0.15">
      <c r="A1" s="139" t="s">
        <v>135</v>
      </c>
      <c r="N1" s="129"/>
      <c r="O1" s="129"/>
      <c r="P1" s="129"/>
      <c r="Q1" s="130"/>
      <c r="R1" s="130"/>
      <c r="S1" s="130"/>
      <c r="T1" s="130"/>
      <c r="U1" s="130"/>
      <c r="V1" s="130"/>
      <c r="W1" s="130"/>
      <c r="X1" s="130"/>
      <c r="Y1" s="130"/>
      <c r="Z1" s="130"/>
      <c r="AA1" s="130"/>
      <c r="AB1" s="130"/>
      <c r="AC1" s="130"/>
      <c r="AD1" s="130"/>
      <c r="AE1" s="130"/>
      <c r="AF1" s="130"/>
      <c r="AG1" s="130"/>
      <c r="AH1" s="130"/>
    </row>
    <row r="2" spans="1:55" ht="26.25" customHeight="1" thickBot="1" x14ac:dyDescent="0.2">
      <c r="N2" s="449" t="s">
        <v>106</v>
      </c>
      <c r="O2" s="450"/>
      <c r="P2" s="451"/>
      <c r="Q2" s="452"/>
      <c r="R2" s="453"/>
      <c r="S2" s="453"/>
      <c r="T2" s="453"/>
      <c r="U2" s="453"/>
      <c r="V2" s="453"/>
      <c r="W2" s="453"/>
      <c r="X2" s="453"/>
      <c r="Y2" s="453"/>
      <c r="Z2" s="453"/>
      <c r="AA2" s="453"/>
      <c r="AB2" s="453"/>
      <c r="AC2" s="453"/>
      <c r="AD2" s="453"/>
      <c r="AE2" s="453"/>
      <c r="AF2" s="453"/>
      <c r="AG2" s="453"/>
      <c r="AH2" s="454"/>
    </row>
    <row r="3" spans="1:55" ht="15" customHeight="1" x14ac:dyDescent="0.15">
      <c r="A3" s="528" t="s">
        <v>136</v>
      </c>
      <c r="B3" s="529"/>
      <c r="C3" s="529"/>
      <c r="D3" s="529"/>
      <c r="E3" s="529"/>
      <c r="F3" s="529"/>
      <c r="G3" s="529"/>
      <c r="H3" s="529"/>
      <c r="I3" s="529"/>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30"/>
    </row>
    <row r="4" spans="1:55" ht="15" customHeight="1" thickBot="1" x14ac:dyDescent="0.2">
      <c r="A4" s="563"/>
      <c r="B4" s="564"/>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5"/>
    </row>
    <row r="5" spans="1:55" ht="26.25" customHeight="1" x14ac:dyDescent="0.15">
      <c r="A5" s="567" t="s">
        <v>137</v>
      </c>
      <c r="B5" s="568"/>
      <c r="C5" s="547" t="s">
        <v>138</v>
      </c>
      <c r="D5" s="548"/>
      <c r="E5" s="549"/>
      <c r="F5" s="550"/>
      <c r="G5" s="551"/>
      <c r="H5" s="551"/>
      <c r="I5" s="551"/>
      <c r="J5" s="551"/>
      <c r="K5" s="551"/>
      <c r="L5" s="551"/>
      <c r="M5" s="551"/>
      <c r="N5" s="551"/>
      <c r="O5" s="551"/>
      <c r="P5" s="551"/>
      <c r="Q5" s="551"/>
      <c r="R5" s="551"/>
      <c r="S5" s="551"/>
      <c r="T5" s="551"/>
      <c r="U5" s="551"/>
      <c r="V5" s="552"/>
      <c r="W5" s="547" t="s">
        <v>139</v>
      </c>
      <c r="X5" s="548"/>
      <c r="Y5" s="548"/>
      <c r="Z5" s="548"/>
      <c r="AA5" s="549"/>
      <c r="AB5" s="547" t="s">
        <v>140</v>
      </c>
      <c r="AC5" s="548"/>
      <c r="AD5" s="548"/>
      <c r="AE5" s="548"/>
      <c r="AF5" s="548"/>
      <c r="AG5" s="548"/>
      <c r="AH5" s="566"/>
    </row>
    <row r="6" spans="1:55" ht="26.25" customHeight="1" x14ac:dyDescent="0.15">
      <c r="A6" s="569"/>
      <c r="B6" s="570"/>
      <c r="C6" s="573" t="s">
        <v>141</v>
      </c>
      <c r="D6" s="570"/>
      <c r="E6" s="553" t="s">
        <v>142</v>
      </c>
      <c r="F6" s="554"/>
      <c r="G6" s="554"/>
      <c r="H6" s="554"/>
      <c r="I6" s="554"/>
      <c r="J6" s="554"/>
      <c r="K6" s="554"/>
      <c r="L6" s="554"/>
      <c r="M6" s="554"/>
      <c r="N6" s="487" t="s">
        <v>143</v>
      </c>
      <c r="O6" s="466"/>
      <c r="P6" s="466"/>
      <c r="Q6" s="466"/>
      <c r="R6" s="466"/>
      <c r="S6" s="466"/>
      <c r="T6" s="466"/>
      <c r="U6" s="466"/>
      <c r="V6" s="466"/>
      <c r="W6" s="466"/>
      <c r="X6" s="467"/>
      <c r="Y6" s="487" t="s">
        <v>144</v>
      </c>
      <c r="Z6" s="466"/>
      <c r="AA6" s="466"/>
      <c r="AB6" s="466"/>
      <c r="AC6" s="467"/>
      <c r="AD6" s="487"/>
      <c r="AE6" s="466"/>
      <c r="AF6" s="466"/>
      <c r="AG6" s="534" t="s">
        <v>145</v>
      </c>
      <c r="AH6" s="535"/>
      <c r="AL6" s="129"/>
      <c r="AM6" s="150"/>
      <c r="AN6" s="150"/>
      <c r="AO6" s="150"/>
      <c r="AP6" s="150"/>
      <c r="AQ6" s="150"/>
      <c r="AR6" s="129"/>
      <c r="AS6" s="150"/>
      <c r="AT6" s="150"/>
      <c r="AU6" s="150"/>
      <c r="AV6" s="150"/>
      <c r="AW6" s="150"/>
      <c r="AX6" s="129"/>
      <c r="AY6" s="150"/>
      <c r="AZ6" s="150"/>
      <c r="BA6" s="150"/>
      <c r="BB6" s="150"/>
      <c r="BC6" s="150"/>
    </row>
    <row r="7" spans="1:55" ht="26.25" customHeight="1" x14ac:dyDescent="0.15">
      <c r="A7" s="569"/>
      <c r="B7" s="570"/>
      <c r="C7" s="573"/>
      <c r="D7" s="570"/>
      <c r="E7" s="536"/>
      <c r="F7" s="537"/>
      <c r="G7" s="537"/>
      <c r="H7" s="537"/>
      <c r="I7" s="537"/>
      <c r="J7" s="537"/>
      <c r="K7" s="537"/>
      <c r="L7" s="537"/>
      <c r="M7" s="537"/>
      <c r="N7" s="562" t="s">
        <v>146</v>
      </c>
      <c r="O7" s="562"/>
      <c r="P7" s="562"/>
      <c r="Q7" s="562"/>
      <c r="R7" s="562"/>
      <c r="S7" s="557" t="s">
        <v>147</v>
      </c>
      <c r="T7" s="558"/>
      <c r="U7" s="511" t="s">
        <v>148</v>
      </c>
      <c r="V7" s="511"/>
      <c r="W7" s="511"/>
      <c r="X7" s="511"/>
      <c r="Y7" s="510" t="s">
        <v>149</v>
      </c>
      <c r="Z7" s="511"/>
      <c r="AA7" s="511"/>
      <c r="AB7" s="511"/>
      <c r="AC7" s="511"/>
      <c r="AD7" s="511"/>
      <c r="AE7" s="511"/>
      <c r="AF7" s="511"/>
      <c r="AG7" s="511"/>
      <c r="AH7" s="559"/>
    </row>
    <row r="8" spans="1:55" ht="26.25" customHeight="1" x14ac:dyDescent="0.15">
      <c r="A8" s="569"/>
      <c r="B8" s="570"/>
      <c r="C8" s="573"/>
      <c r="D8" s="570"/>
      <c r="E8" s="510" t="s">
        <v>227</v>
      </c>
      <c r="F8" s="511"/>
      <c r="G8" s="511"/>
      <c r="H8" s="511"/>
      <c r="I8" s="511"/>
      <c r="J8" s="511"/>
      <c r="K8" s="511"/>
      <c r="L8" s="511"/>
      <c r="M8" s="538"/>
      <c r="N8" s="560"/>
      <c r="O8" s="560"/>
      <c r="P8" s="561"/>
      <c r="Q8" s="538" t="s">
        <v>150</v>
      </c>
      <c r="R8" s="562"/>
      <c r="S8" s="584">
        <v>1</v>
      </c>
      <c r="T8" s="585"/>
      <c r="U8" s="556" t="str">
        <f>IF(N8="","",ROUNDDOWN(N8*S8,3))</f>
        <v/>
      </c>
      <c r="V8" s="556"/>
      <c r="W8" s="511" t="s">
        <v>150</v>
      </c>
      <c r="X8" s="511"/>
      <c r="Y8" s="575" t="str">
        <f>IF(SUM(U8:V12)=0,"",SUM(U8:V12))</f>
        <v/>
      </c>
      <c r="Z8" s="576"/>
      <c r="AA8" s="576"/>
      <c r="AB8" s="576"/>
      <c r="AC8" s="576"/>
      <c r="AD8" s="460" t="s">
        <v>151</v>
      </c>
      <c r="AE8" s="460"/>
      <c r="AF8" s="460"/>
      <c r="AG8" s="460"/>
      <c r="AH8" s="581"/>
    </row>
    <row r="9" spans="1:55" ht="26.25" customHeight="1" x14ac:dyDescent="0.15">
      <c r="A9" s="569"/>
      <c r="B9" s="570"/>
      <c r="C9" s="573"/>
      <c r="D9" s="570"/>
      <c r="E9" s="510" t="s">
        <v>223</v>
      </c>
      <c r="F9" s="511"/>
      <c r="G9" s="511"/>
      <c r="H9" s="511"/>
      <c r="I9" s="511"/>
      <c r="J9" s="511"/>
      <c r="K9" s="511"/>
      <c r="L9" s="511"/>
      <c r="M9" s="538"/>
      <c r="N9" s="560"/>
      <c r="O9" s="560"/>
      <c r="P9" s="561"/>
      <c r="Q9" s="538" t="s">
        <v>150</v>
      </c>
      <c r="R9" s="562"/>
      <c r="S9" s="584">
        <v>1</v>
      </c>
      <c r="T9" s="585"/>
      <c r="U9" s="556" t="str">
        <f>IF(N9="","",ROUNDDOWN(N9*S9,3))</f>
        <v/>
      </c>
      <c r="V9" s="556"/>
      <c r="W9" s="511" t="s">
        <v>150</v>
      </c>
      <c r="X9" s="511"/>
      <c r="Y9" s="577"/>
      <c r="Z9" s="578"/>
      <c r="AA9" s="578"/>
      <c r="AB9" s="578"/>
      <c r="AC9" s="578"/>
      <c r="AD9" s="463"/>
      <c r="AE9" s="463"/>
      <c r="AF9" s="463"/>
      <c r="AG9" s="463"/>
      <c r="AH9" s="582"/>
    </row>
    <row r="10" spans="1:55" ht="26.25" customHeight="1" x14ac:dyDescent="0.15">
      <c r="A10" s="569"/>
      <c r="B10" s="570"/>
      <c r="C10" s="573"/>
      <c r="D10" s="570"/>
      <c r="E10" s="510" t="s">
        <v>190</v>
      </c>
      <c r="F10" s="511"/>
      <c r="G10" s="511"/>
      <c r="H10" s="511"/>
      <c r="I10" s="511"/>
      <c r="J10" s="511"/>
      <c r="K10" s="511"/>
      <c r="L10" s="511"/>
      <c r="M10" s="538"/>
      <c r="N10" s="560"/>
      <c r="O10" s="560"/>
      <c r="P10" s="561"/>
      <c r="Q10" s="538" t="s">
        <v>150</v>
      </c>
      <c r="R10" s="562"/>
      <c r="S10" s="555">
        <v>0.5</v>
      </c>
      <c r="T10" s="555"/>
      <c r="U10" s="556" t="str">
        <f>IF(N10="","",ROUNDDOWN(N10*(1/2),3))</f>
        <v/>
      </c>
      <c r="V10" s="556"/>
      <c r="W10" s="511" t="s">
        <v>150</v>
      </c>
      <c r="X10" s="511"/>
      <c r="Y10" s="577"/>
      <c r="Z10" s="578"/>
      <c r="AA10" s="578"/>
      <c r="AB10" s="578"/>
      <c r="AC10" s="578"/>
      <c r="AD10" s="463"/>
      <c r="AE10" s="463"/>
      <c r="AF10" s="463"/>
      <c r="AG10" s="463"/>
      <c r="AH10" s="582"/>
    </row>
    <row r="11" spans="1:55" ht="26.25" customHeight="1" thickBot="1" x14ac:dyDescent="0.2">
      <c r="A11" s="571"/>
      <c r="B11" s="572"/>
      <c r="C11" s="574"/>
      <c r="D11" s="572"/>
      <c r="E11" s="541" t="s">
        <v>191</v>
      </c>
      <c r="F11" s="540"/>
      <c r="G11" s="540"/>
      <c r="H11" s="540"/>
      <c r="I11" s="540"/>
      <c r="J11" s="540"/>
      <c r="K11" s="540"/>
      <c r="L11" s="540"/>
      <c r="M11" s="542"/>
      <c r="N11" s="543"/>
      <c r="O11" s="543"/>
      <c r="P11" s="544"/>
      <c r="Q11" s="542" t="s">
        <v>150</v>
      </c>
      <c r="R11" s="545"/>
      <c r="S11" s="546">
        <v>0.25</v>
      </c>
      <c r="T11" s="546"/>
      <c r="U11" s="539" t="str">
        <f>IF(N11="","",ROUNDDOWN(N11*(1/4),3))</f>
        <v/>
      </c>
      <c r="V11" s="539"/>
      <c r="W11" s="540" t="s">
        <v>150</v>
      </c>
      <c r="X11" s="540"/>
      <c r="Y11" s="579"/>
      <c r="Z11" s="580"/>
      <c r="AA11" s="580"/>
      <c r="AB11" s="580"/>
      <c r="AC11" s="580"/>
      <c r="AD11" s="516"/>
      <c r="AE11" s="516"/>
      <c r="AF11" s="516"/>
      <c r="AG11" s="516"/>
      <c r="AH11" s="583"/>
    </row>
    <row r="12" spans="1:55" ht="26.25" customHeight="1" x14ac:dyDescent="0.15">
      <c r="A12" s="151"/>
      <c r="B12" s="151"/>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row>
    <row r="13" spans="1:55" ht="11.25" customHeight="1" x14ac:dyDescent="0.15">
      <c r="A13" s="152"/>
      <c r="B13" s="152"/>
      <c r="C13" s="152"/>
      <c r="D13" s="152"/>
      <c r="E13" s="153"/>
      <c r="F13" s="153"/>
      <c r="G13" s="153"/>
      <c r="H13" s="153"/>
      <c r="I13" s="153"/>
      <c r="J13" s="153"/>
      <c r="K13" s="153"/>
      <c r="L13" s="153"/>
      <c r="M13" s="153"/>
      <c r="N13" s="154"/>
      <c r="O13" s="154"/>
      <c r="P13" s="154"/>
      <c r="Q13" s="153"/>
      <c r="R13" s="153"/>
      <c r="S13" s="155"/>
      <c r="T13" s="155"/>
      <c r="U13" s="156"/>
      <c r="V13" s="156"/>
      <c r="W13" s="153"/>
      <c r="X13" s="153"/>
      <c r="Y13" s="157"/>
      <c r="Z13" s="157"/>
      <c r="AA13" s="157"/>
      <c r="AB13" s="157"/>
      <c r="AC13" s="157"/>
      <c r="AD13" s="153"/>
      <c r="AE13" s="153"/>
      <c r="AF13" s="153"/>
      <c r="AG13" s="153"/>
      <c r="AH13" s="153"/>
    </row>
    <row r="14" spans="1:55" ht="11.25" customHeight="1" x14ac:dyDescent="0.15">
      <c r="A14" s="152"/>
      <c r="B14" s="152"/>
      <c r="C14" s="152"/>
      <c r="D14" s="152"/>
      <c r="E14" s="153"/>
      <c r="F14" s="153"/>
      <c r="G14" s="153"/>
      <c r="H14" s="153"/>
      <c r="I14" s="153"/>
      <c r="J14" s="153"/>
      <c r="K14" s="153"/>
      <c r="L14" s="153"/>
      <c r="M14" s="153"/>
      <c r="N14" s="154"/>
      <c r="O14" s="154"/>
      <c r="P14" s="154"/>
      <c r="Q14" s="153"/>
      <c r="R14" s="153"/>
      <c r="S14" s="155"/>
      <c r="T14" s="155"/>
      <c r="U14" s="156"/>
      <c r="V14" s="156"/>
      <c r="W14" s="153"/>
      <c r="X14" s="153"/>
      <c r="Y14" s="157"/>
      <c r="Z14" s="157"/>
      <c r="AA14" s="157"/>
      <c r="AB14" s="157"/>
      <c r="AC14" s="157"/>
      <c r="AD14" s="153"/>
      <c r="AE14" s="153"/>
      <c r="AF14" s="153"/>
      <c r="AG14" s="153"/>
      <c r="AH14" s="153"/>
    </row>
    <row r="15" spans="1:55" ht="11.25" customHeight="1" thickBot="1" x14ac:dyDescent="0.2">
      <c r="C15" s="152"/>
      <c r="D15" s="152"/>
      <c r="E15" s="153"/>
      <c r="F15" s="153"/>
      <c r="G15" s="153"/>
      <c r="H15" s="153"/>
      <c r="I15" s="153"/>
      <c r="J15" s="153"/>
      <c r="K15" s="153"/>
      <c r="L15" s="153"/>
      <c r="M15" s="153"/>
      <c r="N15" s="154"/>
      <c r="O15" s="154"/>
      <c r="P15" s="154"/>
      <c r="Q15" s="153"/>
      <c r="R15" s="153"/>
      <c r="S15" s="155"/>
      <c r="T15" s="155"/>
      <c r="U15" s="158"/>
      <c r="V15" s="158"/>
      <c r="W15" s="153"/>
      <c r="X15" s="153"/>
      <c r="Y15" s="159"/>
      <c r="Z15" s="159"/>
      <c r="AA15" s="159"/>
      <c r="AB15" s="159"/>
      <c r="AC15" s="159"/>
      <c r="AD15" s="153"/>
      <c r="AE15" s="153"/>
      <c r="AF15" s="153"/>
      <c r="AG15" s="153"/>
      <c r="AH15" s="153"/>
    </row>
    <row r="16" spans="1:55" ht="18.75" customHeight="1" x14ac:dyDescent="0.15">
      <c r="A16" s="528" t="s">
        <v>152</v>
      </c>
      <c r="B16" s="529"/>
      <c r="C16" s="529"/>
      <c r="D16" s="529"/>
      <c r="E16" s="529"/>
      <c r="F16" s="529"/>
      <c r="G16" s="529"/>
      <c r="H16" s="52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30"/>
    </row>
    <row r="17" spans="1:34" ht="18.75" customHeight="1" x14ac:dyDescent="0.15">
      <c r="A17" s="531"/>
      <c r="B17" s="532"/>
      <c r="C17" s="532"/>
      <c r="D17" s="532"/>
      <c r="E17" s="532"/>
      <c r="F17" s="532"/>
      <c r="G17" s="532"/>
      <c r="H17" s="532"/>
      <c r="I17" s="532"/>
      <c r="J17" s="532"/>
      <c r="K17" s="532"/>
      <c r="L17" s="532"/>
      <c r="M17" s="532"/>
      <c r="N17" s="532"/>
      <c r="O17" s="532"/>
      <c r="P17" s="532"/>
      <c r="Q17" s="532"/>
      <c r="R17" s="532"/>
      <c r="S17" s="532"/>
      <c r="T17" s="532"/>
      <c r="U17" s="532"/>
      <c r="V17" s="532"/>
      <c r="W17" s="532"/>
      <c r="X17" s="532"/>
      <c r="Y17" s="532"/>
      <c r="Z17" s="532"/>
      <c r="AA17" s="532"/>
      <c r="AB17" s="532"/>
      <c r="AC17" s="532"/>
      <c r="AD17" s="532"/>
      <c r="AE17" s="532"/>
      <c r="AF17" s="532"/>
      <c r="AG17" s="532"/>
      <c r="AH17" s="533"/>
    </row>
    <row r="18" spans="1:34" ht="18.75" customHeight="1" x14ac:dyDescent="0.15">
      <c r="A18" s="593" t="s">
        <v>153</v>
      </c>
      <c r="B18" s="594"/>
      <c r="C18" s="596" t="s">
        <v>154</v>
      </c>
      <c r="D18" s="596"/>
      <c r="E18" s="596"/>
      <c r="F18" s="596"/>
      <c r="G18" s="596"/>
      <c r="H18" s="596"/>
      <c r="I18" s="596"/>
      <c r="J18" s="596"/>
      <c r="K18" s="596"/>
      <c r="L18" s="596"/>
      <c r="M18" s="596"/>
      <c r="N18" s="596"/>
      <c r="O18" s="596"/>
      <c r="P18" s="596"/>
      <c r="Q18" s="596"/>
      <c r="R18" s="596"/>
      <c r="S18" s="596"/>
      <c r="T18" s="596"/>
      <c r="U18" s="596"/>
      <c r="V18" s="596"/>
      <c r="W18" s="596"/>
      <c r="X18" s="596"/>
      <c r="Y18" s="596"/>
      <c r="Z18" s="596"/>
      <c r="AA18" s="596"/>
      <c r="AB18" s="596"/>
      <c r="AC18" s="596"/>
      <c r="AD18" s="596"/>
      <c r="AE18" s="596"/>
      <c r="AF18" s="596"/>
      <c r="AG18" s="596"/>
      <c r="AH18" s="597"/>
    </row>
    <row r="19" spans="1:34" ht="18.75" customHeight="1" x14ac:dyDescent="0.15">
      <c r="A19" s="586"/>
      <c r="B19" s="595"/>
      <c r="C19" s="589"/>
      <c r="D19" s="589"/>
      <c r="E19" s="589"/>
      <c r="F19" s="589"/>
      <c r="G19" s="589"/>
      <c r="H19" s="589"/>
      <c r="I19" s="589"/>
      <c r="J19" s="589"/>
      <c r="K19" s="589"/>
      <c r="L19" s="589"/>
      <c r="M19" s="589"/>
      <c r="N19" s="589"/>
      <c r="O19" s="589"/>
      <c r="P19" s="589"/>
      <c r="Q19" s="589"/>
      <c r="R19" s="589"/>
      <c r="S19" s="589"/>
      <c r="T19" s="589"/>
      <c r="U19" s="589"/>
      <c r="V19" s="589"/>
      <c r="W19" s="589"/>
      <c r="X19" s="589"/>
      <c r="Y19" s="589"/>
      <c r="Z19" s="589"/>
      <c r="AA19" s="589"/>
      <c r="AB19" s="589"/>
      <c r="AC19" s="589"/>
      <c r="AD19" s="589"/>
      <c r="AE19" s="589"/>
      <c r="AF19" s="589"/>
      <c r="AG19" s="589"/>
      <c r="AH19" s="590"/>
    </row>
    <row r="20" spans="1:34" ht="18.75" customHeight="1" x14ac:dyDescent="0.15">
      <c r="A20" s="588" t="s">
        <v>155</v>
      </c>
      <c r="B20" s="587"/>
      <c r="C20" s="591" t="s">
        <v>156</v>
      </c>
      <c r="D20" s="591"/>
      <c r="E20" s="591"/>
      <c r="F20" s="591"/>
      <c r="G20" s="591"/>
      <c r="H20" s="591"/>
      <c r="I20" s="591"/>
      <c r="J20" s="591"/>
      <c r="K20" s="591"/>
      <c r="L20" s="591"/>
      <c r="M20" s="591"/>
      <c r="N20" s="591"/>
      <c r="O20" s="591"/>
      <c r="P20" s="591"/>
      <c r="Q20" s="591"/>
      <c r="R20" s="591"/>
      <c r="S20" s="591"/>
      <c r="T20" s="591"/>
      <c r="U20" s="591"/>
      <c r="V20" s="591"/>
      <c r="W20" s="591"/>
      <c r="X20" s="591"/>
      <c r="Y20" s="591"/>
      <c r="Z20" s="591"/>
      <c r="AA20" s="591"/>
      <c r="AB20" s="591"/>
      <c r="AC20" s="591"/>
      <c r="AD20" s="591"/>
      <c r="AE20" s="591"/>
      <c r="AF20" s="591"/>
      <c r="AG20" s="591"/>
      <c r="AH20" s="592"/>
    </row>
    <row r="21" spans="1:34" ht="18.75" customHeight="1" x14ac:dyDescent="0.15">
      <c r="A21" s="588"/>
      <c r="B21" s="587"/>
      <c r="C21" s="591"/>
      <c r="D21" s="591"/>
      <c r="E21" s="591"/>
      <c r="F21" s="591"/>
      <c r="G21" s="591"/>
      <c r="H21" s="591"/>
      <c r="I21" s="591"/>
      <c r="J21" s="591"/>
      <c r="K21" s="591"/>
      <c r="L21" s="591"/>
      <c r="M21" s="591"/>
      <c r="N21" s="591"/>
      <c r="O21" s="591"/>
      <c r="P21" s="591"/>
      <c r="Q21" s="591"/>
      <c r="R21" s="591"/>
      <c r="S21" s="591"/>
      <c r="T21" s="591"/>
      <c r="U21" s="591"/>
      <c r="V21" s="591"/>
      <c r="W21" s="591"/>
      <c r="X21" s="591"/>
      <c r="Y21" s="591"/>
      <c r="Z21" s="591"/>
      <c r="AA21" s="591"/>
      <c r="AB21" s="591"/>
      <c r="AC21" s="591"/>
      <c r="AD21" s="591"/>
      <c r="AE21" s="591"/>
      <c r="AF21" s="591"/>
      <c r="AG21" s="591"/>
      <c r="AH21" s="592"/>
    </row>
    <row r="22" spans="1:34" ht="18.75" customHeight="1" x14ac:dyDescent="0.15">
      <c r="A22" s="586" t="s">
        <v>157</v>
      </c>
      <c r="B22" s="587"/>
      <c r="C22" s="591" t="s">
        <v>158</v>
      </c>
      <c r="D22" s="591"/>
      <c r="E22" s="591"/>
      <c r="F22" s="591"/>
      <c r="G22" s="591"/>
      <c r="H22" s="591"/>
      <c r="I22" s="591"/>
      <c r="J22" s="591"/>
      <c r="K22" s="591"/>
      <c r="L22" s="591"/>
      <c r="M22" s="591"/>
      <c r="N22" s="591"/>
      <c r="O22" s="591"/>
      <c r="P22" s="591"/>
      <c r="Q22" s="591"/>
      <c r="R22" s="591"/>
      <c r="S22" s="591"/>
      <c r="T22" s="591"/>
      <c r="U22" s="591"/>
      <c r="V22" s="591"/>
      <c r="W22" s="591"/>
      <c r="X22" s="591"/>
      <c r="Y22" s="591"/>
      <c r="Z22" s="591"/>
      <c r="AA22" s="591"/>
      <c r="AB22" s="591"/>
      <c r="AC22" s="591"/>
      <c r="AD22" s="591"/>
      <c r="AE22" s="591"/>
      <c r="AF22" s="591"/>
      <c r="AG22" s="591"/>
      <c r="AH22" s="592"/>
    </row>
    <row r="23" spans="1:34" ht="18.75" customHeight="1" x14ac:dyDescent="0.15">
      <c r="A23" s="588"/>
      <c r="B23" s="587"/>
      <c r="C23" s="591"/>
      <c r="D23" s="591"/>
      <c r="E23" s="591"/>
      <c r="F23" s="591"/>
      <c r="G23" s="591"/>
      <c r="H23" s="591"/>
      <c r="I23" s="591"/>
      <c r="J23" s="591"/>
      <c r="K23" s="591"/>
      <c r="L23" s="591"/>
      <c r="M23" s="591"/>
      <c r="N23" s="591"/>
      <c r="O23" s="591"/>
      <c r="P23" s="591"/>
      <c r="Q23" s="591"/>
      <c r="R23" s="591"/>
      <c r="S23" s="591"/>
      <c r="T23" s="591"/>
      <c r="U23" s="591"/>
      <c r="V23" s="591"/>
      <c r="W23" s="591"/>
      <c r="X23" s="591"/>
      <c r="Y23" s="591"/>
      <c r="Z23" s="591"/>
      <c r="AA23" s="591"/>
      <c r="AB23" s="591"/>
      <c r="AC23" s="591"/>
      <c r="AD23" s="591"/>
      <c r="AE23" s="591"/>
      <c r="AF23" s="591"/>
      <c r="AG23" s="591"/>
      <c r="AH23" s="592"/>
    </row>
    <row r="24" spans="1:34" ht="18.75" customHeight="1" x14ac:dyDescent="0.15">
      <c r="A24" s="586" t="s">
        <v>159</v>
      </c>
      <c r="B24" s="587"/>
      <c r="C24" s="591" t="s">
        <v>160</v>
      </c>
      <c r="D24" s="591"/>
      <c r="E24" s="591"/>
      <c r="F24" s="591"/>
      <c r="G24" s="591"/>
      <c r="H24" s="591"/>
      <c r="I24" s="591"/>
      <c r="J24" s="591"/>
      <c r="K24" s="591"/>
      <c r="L24" s="591"/>
      <c r="M24" s="591"/>
      <c r="N24" s="591"/>
      <c r="O24" s="591"/>
      <c r="P24" s="591"/>
      <c r="Q24" s="591"/>
      <c r="R24" s="591"/>
      <c r="S24" s="591"/>
      <c r="T24" s="591"/>
      <c r="U24" s="591"/>
      <c r="V24" s="591"/>
      <c r="W24" s="591"/>
      <c r="X24" s="591"/>
      <c r="Y24" s="591"/>
      <c r="Z24" s="591"/>
      <c r="AA24" s="591"/>
      <c r="AB24" s="591"/>
      <c r="AC24" s="591"/>
      <c r="AD24" s="591"/>
      <c r="AE24" s="591"/>
      <c r="AF24" s="591"/>
      <c r="AG24" s="591"/>
      <c r="AH24" s="592"/>
    </row>
    <row r="25" spans="1:34" ht="18.75" customHeight="1" x14ac:dyDescent="0.15">
      <c r="A25" s="588"/>
      <c r="B25" s="587"/>
      <c r="C25" s="591"/>
      <c r="D25" s="591"/>
      <c r="E25" s="591"/>
      <c r="F25" s="591"/>
      <c r="G25" s="591"/>
      <c r="H25" s="591"/>
      <c r="I25" s="591"/>
      <c r="J25" s="591"/>
      <c r="K25" s="591"/>
      <c r="L25" s="591"/>
      <c r="M25" s="591"/>
      <c r="N25" s="591"/>
      <c r="O25" s="591"/>
      <c r="P25" s="591"/>
      <c r="Q25" s="591"/>
      <c r="R25" s="591"/>
      <c r="S25" s="591"/>
      <c r="T25" s="591"/>
      <c r="U25" s="591"/>
      <c r="V25" s="591"/>
      <c r="W25" s="591"/>
      <c r="X25" s="591"/>
      <c r="Y25" s="591"/>
      <c r="Z25" s="591"/>
      <c r="AA25" s="591"/>
      <c r="AB25" s="591"/>
      <c r="AC25" s="591"/>
      <c r="AD25" s="591"/>
      <c r="AE25" s="591"/>
      <c r="AF25" s="591"/>
      <c r="AG25" s="591"/>
      <c r="AH25" s="592"/>
    </row>
    <row r="26" spans="1:34" ht="18.75" customHeight="1" x14ac:dyDescent="0.15">
      <c r="A26" s="586" t="s">
        <v>161</v>
      </c>
      <c r="B26" s="587"/>
      <c r="C26" s="589" t="s">
        <v>229</v>
      </c>
      <c r="D26" s="589"/>
      <c r="E26" s="589"/>
      <c r="F26" s="589"/>
      <c r="G26" s="589"/>
      <c r="H26" s="589"/>
      <c r="I26" s="589"/>
      <c r="J26" s="589"/>
      <c r="K26" s="589"/>
      <c r="L26" s="589"/>
      <c r="M26" s="589"/>
      <c r="N26" s="589"/>
      <c r="O26" s="589"/>
      <c r="P26" s="589"/>
      <c r="Q26" s="589"/>
      <c r="R26" s="589"/>
      <c r="S26" s="589"/>
      <c r="T26" s="589"/>
      <c r="U26" s="589"/>
      <c r="V26" s="589"/>
      <c r="W26" s="589"/>
      <c r="X26" s="589"/>
      <c r="Y26" s="589"/>
      <c r="Z26" s="589"/>
      <c r="AA26" s="589"/>
      <c r="AB26" s="589"/>
      <c r="AC26" s="589"/>
      <c r="AD26" s="589"/>
      <c r="AE26" s="589"/>
      <c r="AF26" s="589"/>
      <c r="AG26" s="589"/>
      <c r="AH26" s="590"/>
    </row>
    <row r="27" spans="1:34" ht="18.75" customHeight="1" x14ac:dyDescent="0.15">
      <c r="A27" s="588"/>
      <c r="B27" s="587"/>
      <c r="C27" s="589"/>
      <c r="D27" s="589"/>
      <c r="E27" s="589"/>
      <c r="F27" s="589"/>
      <c r="G27" s="589"/>
      <c r="H27" s="589"/>
      <c r="I27" s="589"/>
      <c r="J27" s="589"/>
      <c r="K27" s="589"/>
      <c r="L27" s="589"/>
      <c r="M27" s="589"/>
      <c r="N27" s="589"/>
      <c r="O27" s="589"/>
      <c r="P27" s="589"/>
      <c r="Q27" s="589"/>
      <c r="R27" s="589"/>
      <c r="S27" s="589"/>
      <c r="T27" s="589"/>
      <c r="U27" s="589"/>
      <c r="V27" s="589"/>
      <c r="W27" s="589"/>
      <c r="X27" s="589"/>
      <c r="Y27" s="589"/>
      <c r="Z27" s="589"/>
      <c r="AA27" s="589"/>
      <c r="AB27" s="589"/>
      <c r="AC27" s="589"/>
      <c r="AD27" s="589"/>
      <c r="AE27" s="589"/>
      <c r="AF27" s="589"/>
      <c r="AG27" s="589"/>
      <c r="AH27" s="590"/>
    </row>
    <row r="28" spans="1:34" ht="18.75" customHeight="1" x14ac:dyDescent="0.15">
      <c r="A28" s="160"/>
      <c r="B28" s="161"/>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62"/>
    </row>
    <row r="29" spans="1:34" ht="18.75" customHeight="1" x14ac:dyDescent="0.15">
      <c r="A29" s="160"/>
      <c r="B29" s="161"/>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63"/>
    </row>
    <row r="30" spans="1:34" ht="18.75" customHeight="1" thickBot="1" x14ac:dyDescent="0.2">
      <c r="A30" s="164"/>
      <c r="B30" s="165"/>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7"/>
    </row>
    <row r="31" spans="1:34" ht="7.5" customHeight="1" x14ac:dyDescent="0.15">
      <c r="C31" s="152"/>
      <c r="D31" s="152"/>
      <c r="E31" s="129"/>
      <c r="F31" s="129"/>
      <c r="G31" s="129"/>
      <c r="H31" s="129"/>
      <c r="I31" s="129"/>
      <c r="J31" s="129"/>
      <c r="K31" s="129"/>
      <c r="L31" s="129"/>
      <c r="M31" s="129"/>
      <c r="N31" s="129"/>
      <c r="O31" s="129"/>
      <c r="P31" s="129"/>
      <c r="Q31" s="129"/>
      <c r="R31" s="168"/>
      <c r="S31" s="168"/>
      <c r="T31" s="168"/>
      <c r="U31" s="168"/>
      <c r="V31" s="168"/>
      <c r="W31" s="129"/>
      <c r="X31" s="168"/>
      <c r="Y31" s="168"/>
      <c r="Z31" s="168"/>
      <c r="AA31" s="168"/>
      <c r="AB31" s="168"/>
      <c r="AC31" s="129"/>
      <c r="AD31" s="168"/>
      <c r="AE31" s="168"/>
      <c r="AF31" s="168"/>
      <c r="AG31" s="168"/>
      <c r="AH31" s="168"/>
    </row>
    <row r="32" spans="1:34" ht="29.25" customHeight="1" x14ac:dyDescent="0.15">
      <c r="C32" s="152"/>
      <c r="D32" s="152"/>
      <c r="E32" s="129"/>
      <c r="F32" s="129"/>
      <c r="G32" s="129"/>
      <c r="H32" s="129"/>
      <c r="I32" s="129"/>
      <c r="J32" s="129"/>
      <c r="K32" s="129"/>
      <c r="L32" s="129"/>
      <c r="M32" s="129"/>
      <c r="N32" s="129"/>
      <c r="O32" s="129"/>
      <c r="P32" s="129"/>
      <c r="Q32" s="129"/>
      <c r="R32" s="168"/>
      <c r="S32" s="168"/>
      <c r="T32" s="168"/>
      <c r="U32" s="168"/>
      <c r="V32" s="168"/>
      <c r="W32" s="129"/>
      <c r="X32" s="168"/>
      <c r="Y32" s="168"/>
      <c r="Z32" s="168"/>
      <c r="AA32" s="168"/>
      <c r="AB32" s="168"/>
      <c r="AC32" s="129"/>
      <c r="AD32" s="168"/>
      <c r="AE32" s="168"/>
      <c r="AF32" s="168"/>
      <c r="AG32" s="168"/>
      <c r="AH32" s="168"/>
    </row>
    <row r="33" spans="1:34" ht="29.25" customHeight="1" x14ac:dyDescent="0.15">
      <c r="C33" s="152"/>
      <c r="D33" s="152"/>
      <c r="E33" s="129"/>
      <c r="F33" s="129"/>
      <c r="G33" s="129"/>
      <c r="H33" s="129"/>
      <c r="I33" s="129"/>
      <c r="J33" s="129"/>
      <c r="K33" s="129"/>
      <c r="L33" s="129"/>
      <c r="M33" s="129"/>
      <c r="N33" s="129"/>
      <c r="O33" s="129"/>
      <c r="P33" s="129"/>
      <c r="Q33" s="129"/>
      <c r="R33" s="168"/>
      <c r="S33" s="168"/>
      <c r="T33" s="168"/>
      <c r="U33" s="168"/>
      <c r="V33" s="168"/>
      <c r="W33" s="129"/>
      <c r="X33" s="168"/>
      <c r="Y33" s="168"/>
      <c r="Z33" s="168"/>
      <c r="AA33" s="168"/>
      <c r="AB33" s="168"/>
      <c r="AC33" s="129"/>
      <c r="AD33" s="168"/>
      <c r="AE33" s="168"/>
      <c r="AF33" s="168"/>
      <c r="AG33" s="168"/>
      <c r="AH33" s="168"/>
    </row>
    <row r="34" spans="1:34" ht="29.25" customHeight="1" x14ac:dyDescent="0.15">
      <c r="C34" s="152"/>
      <c r="D34" s="152"/>
      <c r="E34" s="129"/>
      <c r="F34" s="129"/>
      <c r="G34" s="129"/>
      <c r="H34" s="129"/>
      <c r="I34" s="129"/>
      <c r="J34" s="129"/>
      <c r="K34" s="129"/>
      <c r="L34" s="129"/>
      <c r="M34" s="129"/>
      <c r="N34" s="129"/>
      <c r="O34" s="129"/>
      <c r="P34" s="129"/>
      <c r="Q34" s="129"/>
      <c r="R34" s="168"/>
      <c r="S34" s="168"/>
      <c r="T34" s="168"/>
      <c r="U34" s="168"/>
      <c r="V34" s="168"/>
      <c r="W34" s="129"/>
      <c r="X34" s="168"/>
      <c r="Y34" s="168"/>
      <c r="Z34" s="168"/>
      <c r="AA34" s="168"/>
      <c r="AB34" s="168"/>
      <c r="AC34" s="129"/>
      <c r="AD34" s="168"/>
      <c r="AE34" s="168"/>
      <c r="AF34" s="168"/>
      <c r="AG34" s="168"/>
      <c r="AH34" s="168"/>
    </row>
    <row r="35" spans="1:34" ht="29.25" customHeight="1" x14ac:dyDescent="0.15">
      <c r="C35" s="152"/>
      <c r="D35" s="152"/>
      <c r="E35" s="129"/>
      <c r="F35" s="129"/>
      <c r="G35" s="129"/>
      <c r="H35" s="129"/>
      <c r="I35" s="129"/>
      <c r="J35" s="129"/>
      <c r="K35" s="129"/>
      <c r="L35" s="129"/>
      <c r="M35" s="129"/>
      <c r="N35" s="129"/>
      <c r="O35" s="129"/>
      <c r="P35" s="129"/>
      <c r="Q35" s="129"/>
      <c r="R35" s="168"/>
      <c r="S35" s="168"/>
      <c r="T35" s="168"/>
      <c r="U35" s="168"/>
      <c r="V35" s="168"/>
      <c r="W35" s="129"/>
      <c r="X35" s="168"/>
      <c r="Y35" s="168"/>
      <c r="Z35" s="168"/>
      <c r="AA35" s="168"/>
      <c r="AB35" s="168"/>
      <c r="AC35" s="129"/>
      <c r="AD35" s="168"/>
      <c r="AE35" s="168"/>
      <c r="AF35" s="168"/>
      <c r="AG35" s="168"/>
      <c r="AH35" s="168"/>
    </row>
    <row r="36" spans="1:34" ht="29.25" customHeight="1" x14ac:dyDescent="0.15">
      <c r="C36" s="152"/>
      <c r="D36" s="152"/>
      <c r="E36" s="129"/>
      <c r="F36" s="129"/>
      <c r="G36" s="129"/>
      <c r="H36" s="129"/>
      <c r="I36" s="129"/>
      <c r="J36" s="129"/>
      <c r="K36" s="129"/>
      <c r="L36" s="129"/>
      <c r="M36" s="129"/>
      <c r="N36" s="129"/>
      <c r="O36" s="129"/>
      <c r="P36" s="129"/>
      <c r="Q36" s="129"/>
      <c r="R36" s="168"/>
      <c r="S36" s="168"/>
      <c r="T36" s="168"/>
      <c r="U36" s="168"/>
      <c r="V36" s="168"/>
      <c r="W36" s="129"/>
      <c r="X36" s="168"/>
      <c r="Y36" s="168"/>
      <c r="Z36" s="168"/>
      <c r="AA36" s="168"/>
      <c r="AB36" s="168"/>
      <c r="AC36" s="129"/>
      <c r="AD36" s="168"/>
      <c r="AE36" s="168"/>
      <c r="AF36" s="168"/>
      <c r="AG36" s="168"/>
      <c r="AH36" s="168"/>
    </row>
    <row r="37" spans="1:34" ht="29.25" customHeight="1" x14ac:dyDescent="0.15">
      <c r="C37" s="152"/>
      <c r="D37" s="152"/>
      <c r="E37" s="129"/>
      <c r="F37" s="129"/>
      <c r="G37" s="129"/>
      <c r="H37" s="129"/>
      <c r="I37" s="129"/>
      <c r="J37" s="129"/>
      <c r="K37" s="129"/>
      <c r="L37" s="129"/>
      <c r="M37" s="129"/>
      <c r="N37" s="129"/>
      <c r="O37" s="129"/>
      <c r="P37" s="129"/>
      <c r="Q37" s="129"/>
      <c r="R37" s="168"/>
      <c r="S37" s="168"/>
      <c r="T37" s="168"/>
      <c r="U37" s="168"/>
      <c r="V37" s="168"/>
      <c r="W37" s="129"/>
      <c r="X37" s="168"/>
      <c r="Y37" s="168"/>
      <c r="Z37" s="168"/>
      <c r="AA37" s="168"/>
      <c r="AB37" s="168"/>
      <c r="AC37" s="129"/>
      <c r="AD37" s="168"/>
      <c r="AE37" s="168"/>
      <c r="AF37" s="168"/>
      <c r="AG37" s="168"/>
      <c r="AH37" s="168"/>
    </row>
    <row r="38" spans="1:34" ht="29.25" customHeight="1" x14ac:dyDescent="0.15">
      <c r="C38" s="152"/>
      <c r="D38" s="152"/>
      <c r="E38" s="129"/>
      <c r="F38" s="129"/>
      <c r="G38" s="129"/>
      <c r="H38" s="129"/>
      <c r="I38" s="129"/>
      <c r="J38" s="129"/>
      <c r="K38" s="129"/>
      <c r="L38" s="129"/>
      <c r="M38" s="129"/>
      <c r="N38" s="129"/>
      <c r="O38" s="129"/>
      <c r="P38" s="129"/>
      <c r="Q38" s="129"/>
      <c r="R38" s="168"/>
      <c r="S38" s="168"/>
      <c r="T38" s="168"/>
      <c r="U38" s="168"/>
      <c r="V38" s="168"/>
      <c r="W38" s="129"/>
      <c r="X38" s="168"/>
      <c r="Y38" s="168"/>
      <c r="Z38" s="168"/>
      <c r="AA38" s="168"/>
      <c r="AB38" s="168"/>
      <c r="AC38" s="129"/>
      <c r="AD38" s="168"/>
      <c r="AE38" s="168"/>
      <c r="AF38" s="168"/>
      <c r="AG38" s="168"/>
      <c r="AH38" s="168"/>
    </row>
    <row r="39" spans="1:34" ht="29.25" customHeight="1" x14ac:dyDescent="0.15">
      <c r="C39" s="152"/>
      <c r="D39" s="152"/>
      <c r="E39" s="129"/>
      <c r="F39" s="129"/>
      <c r="G39" s="129"/>
      <c r="H39" s="129"/>
      <c r="I39" s="129"/>
      <c r="J39" s="129"/>
      <c r="K39" s="129"/>
      <c r="L39" s="129"/>
      <c r="M39" s="129"/>
      <c r="N39" s="129"/>
      <c r="O39" s="129"/>
      <c r="P39" s="129"/>
      <c r="Q39" s="129"/>
      <c r="R39" s="168"/>
      <c r="S39" s="168"/>
      <c r="T39" s="168"/>
      <c r="U39" s="168"/>
      <c r="V39" s="168"/>
      <c r="W39" s="129"/>
      <c r="X39" s="168"/>
      <c r="Y39" s="168"/>
      <c r="Z39" s="168"/>
      <c r="AA39" s="168"/>
      <c r="AB39" s="168"/>
      <c r="AC39" s="129"/>
      <c r="AD39" s="168"/>
      <c r="AE39" s="168"/>
      <c r="AF39" s="168"/>
      <c r="AG39" s="168"/>
      <c r="AH39" s="168"/>
    </row>
    <row r="40" spans="1:34" ht="29.25" customHeight="1" x14ac:dyDescent="0.15">
      <c r="C40" s="152"/>
      <c r="D40" s="152"/>
      <c r="E40" s="129"/>
      <c r="F40" s="129"/>
      <c r="G40" s="129"/>
      <c r="H40" s="129"/>
      <c r="I40" s="129"/>
      <c r="J40" s="129"/>
      <c r="K40" s="129"/>
      <c r="L40" s="129"/>
      <c r="M40" s="129"/>
      <c r="N40" s="129"/>
      <c r="O40" s="129"/>
      <c r="P40" s="129"/>
      <c r="Q40" s="129"/>
      <c r="R40" s="168"/>
      <c r="S40" s="168"/>
      <c r="T40" s="168"/>
      <c r="U40" s="168"/>
      <c r="V40" s="168"/>
      <c r="W40" s="129"/>
      <c r="X40" s="168"/>
      <c r="Y40" s="168"/>
      <c r="Z40" s="168"/>
      <c r="AA40" s="168"/>
      <c r="AB40" s="168"/>
      <c r="AC40" s="129"/>
      <c r="AD40" s="168"/>
      <c r="AE40" s="168"/>
      <c r="AF40" s="168"/>
      <c r="AG40" s="168"/>
      <c r="AH40" s="168"/>
    </row>
    <row r="41" spans="1:34" ht="29.25" customHeight="1" x14ac:dyDescent="0.15">
      <c r="C41" s="152"/>
      <c r="D41" s="152"/>
      <c r="E41" s="129"/>
      <c r="F41" s="129"/>
      <c r="G41" s="129"/>
      <c r="H41" s="129"/>
      <c r="I41" s="129"/>
      <c r="J41" s="129"/>
      <c r="K41" s="129"/>
      <c r="L41" s="129"/>
      <c r="M41" s="129"/>
      <c r="N41" s="129"/>
      <c r="O41" s="129"/>
      <c r="P41" s="129"/>
      <c r="Q41" s="129"/>
      <c r="R41" s="168"/>
      <c r="S41" s="168"/>
      <c r="T41" s="168"/>
      <c r="U41" s="168"/>
      <c r="V41" s="168"/>
      <c r="W41" s="129"/>
      <c r="X41" s="168"/>
      <c r="Y41" s="168"/>
      <c r="Z41" s="168"/>
      <c r="AA41" s="168"/>
      <c r="AB41" s="168"/>
      <c r="AC41" s="129"/>
      <c r="AD41" s="168"/>
      <c r="AE41" s="168"/>
      <c r="AF41" s="168"/>
      <c r="AG41" s="168"/>
      <c r="AH41" s="168"/>
    </row>
    <row r="42" spans="1:34" ht="29.25" customHeight="1" x14ac:dyDescent="0.15">
      <c r="C42" s="152"/>
      <c r="D42" s="152"/>
      <c r="E42" s="129"/>
      <c r="F42" s="129"/>
      <c r="G42" s="129"/>
      <c r="H42" s="129"/>
      <c r="I42" s="129"/>
      <c r="J42" s="129"/>
      <c r="K42" s="129"/>
      <c r="L42" s="129"/>
      <c r="M42" s="129"/>
      <c r="N42" s="129"/>
      <c r="O42" s="129"/>
      <c r="P42" s="129"/>
      <c r="Q42" s="129"/>
      <c r="R42" s="168"/>
      <c r="S42" s="168"/>
      <c r="T42" s="168"/>
      <c r="U42" s="168"/>
      <c r="V42" s="168"/>
      <c r="W42" s="129"/>
      <c r="X42" s="168"/>
      <c r="Y42" s="168"/>
      <c r="Z42" s="168"/>
      <c r="AA42" s="168"/>
      <c r="AB42" s="168"/>
      <c r="AC42" s="129"/>
      <c r="AD42" s="168"/>
      <c r="AE42" s="168"/>
      <c r="AF42" s="168"/>
      <c r="AG42" s="168"/>
      <c r="AH42" s="168"/>
    </row>
    <row r="43" spans="1:34" ht="29.25" customHeight="1" x14ac:dyDescent="0.15">
      <c r="C43" s="152"/>
      <c r="D43" s="152"/>
      <c r="E43" s="129"/>
      <c r="F43" s="129"/>
      <c r="G43" s="129"/>
      <c r="H43" s="129"/>
      <c r="I43" s="129"/>
      <c r="J43" s="129"/>
      <c r="K43" s="129"/>
      <c r="L43" s="129"/>
      <c r="M43" s="129"/>
      <c r="N43" s="129"/>
      <c r="O43" s="129"/>
      <c r="P43" s="129"/>
      <c r="Q43" s="129"/>
      <c r="R43" s="168"/>
      <c r="S43" s="168"/>
      <c r="T43" s="168"/>
      <c r="U43" s="168"/>
      <c r="V43" s="168"/>
      <c r="W43" s="129"/>
      <c r="X43" s="168"/>
      <c r="Y43" s="168"/>
      <c r="Z43" s="168"/>
      <c r="AA43" s="168"/>
      <c r="AB43" s="168"/>
      <c r="AC43" s="129"/>
      <c r="AD43" s="168"/>
      <c r="AE43" s="168"/>
      <c r="AF43" s="168"/>
      <c r="AG43" s="168"/>
      <c r="AH43" s="168"/>
    </row>
    <row r="44" spans="1:34" ht="29.25" customHeight="1" x14ac:dyDescent="0.15">
      <c r="C44" s="152"/>
      <c r="D44" s="152"/>
      <c r="E44" s="129"/>
      <c r="F44" s="129"/>
      <c r="G44" s="129"/>
      <c r="H44" s="129"/>
      <c r="I44" s="129"/>
      <c r="J44" s="129"/>
      <c r="K44" s="129"/>
      <c r="L44" s="129"/>
      <c r="M44" s="129"/>
      <c r="N44" s="129"/>
      <c r="O44" s="129"/>
      <c r="P44" s="129"/>
      <c r="Q44" s="129"/>
      <c r="R44" s="168"/>
      <c r="S44" s="168"/>
      <c r="T44" s="168"/>
      <c r="U44" s="168"/>
      <c r="V44" s="168"/>
      <c r="W44" s="129"/>
      <c r="X44" s="168"/>
      <c r="Y44" s="168"/>
      <c r="Z44" s="168"/>
      <c r="AA44" s="168"/>
      <c r="AB44" s="168"/>
      <c r="AC44" s="129"/>
      <c r="AD44" s="168"/>
      <c r="AE44" s="168"/>
      <c r="AF44" s="168"/>
      <c r="AG44" s="168"/>
      <c r="AH44" s="168"/>
    </row>
    <row r="45" spans="1:34" ht="29.25" customHeight="1" x14ac:dyDescent="0.15">
      <c r="C45" s="152"/>
      <c r="D45" s="152"/>
      <c r="E45" s="129"/>
      <c r="F45" s="129"/>
      <c r="G45" s="129"/>
      <c r="H45" s="129"/>
      <c r="I45" s="129"/>
      <c r="J45" s="129"/>
      <c r="K45" s="129"/>
      <c r="L45" s="129"/>
      <c r="M45" s="129"/>
      <c r="N45" s="129"/>
      <c r="O45" s="129"/>
      <c r="P45" s="129"/>
      <c r="Q45" s="129"/>
      <c r="R45" s="168"/>
      <c r="S45" s="168"/>
      <c r="T45" s="168"/>
      <c r="U45" s="168"/>
      <c r="V45" s="168"/>
      <c r="W45" s="129"/>
      <c r="X45" s="168"/>
      <c r="Y45" s="168"/>
      <c r="Z45" s="168"/>
      <c r="AA45" s="168"/>
      <c r="AB45" s="168"/>
      <c r="AC45" s="129"/>
      <c r="AD45" s="168"/>
      <c r="AE45" s="168"/>
      <c r="AF45" s="168"/>
      <c r="AG45" s="168"/>
      <c r="AH45" s="168"/>
    </row>
    <row r="46" spans="1:34" ht="15" customHeight="1" x14ac:dyDescent="0.15">
      <c r="A46" s="129"/>
      <c r="B46" s="129"/>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row>
    <row r="133" spans="7:34" ht="15" customHeight="1" x14ac:dyDescent="0.15">
      <c r="G133" s="169"/>
      <c r="H133" s="169"/>
      <c r="I133" s="169"/>
      <c r="J133" s="169"/>
      <c r="K133" s="169"/>
      <c r="L133" s="169"/>
      <c r="M133" s="169"/>
      <c r="N133" s="169"/>
      <c r="O133" s="170"/>
      <c r="P133" s="170"/>
      <c r="Q133" s="170"/>
      <c r="R133" s="170"/>
      <c r="S133" s="171"/>
      <c r="T133" s="171"/>
      <c r="U133" s="171"/>
      <c r="V133" s="171"/>
      <c r="W133" s="171"/>
      <c r="X133" s="171"/>
      <c r="Y133" s="172"/>
      <c r="Z133" s="172"/>
      <c r="AA133" s="172"/>
      <c r="AB133" s="172"/>
      <c r="AC133" s="172"/>
      <c r="AD133" s="172"/>
      <c r="AE133" s="172"/>
      <c r="AF133" s="172"/>
      <c r="AG133" s="173"/>
      <c r="AH133" s="173"/>
    </row>
    <row r="134" spans="7:34" ht="15" customHeight="1" x14ac:dyDescent="0.15">
      <c r="G134" s="169"/>
      <c r="H134" s="169"/>
      <c r="I134" s="169"/>
      <c r="J134" s="169"/>
      <c r="K134" s="169"/>
      <c r="L134" s="169"/>
      <c r="M134" s="169"/>
      <c r="N134" s="169"/>
      <c r="O134" s="170"/>
      <c r="P134" s="170"/>
      <c r="Q134" s="170"/>
      <c r="R134" s="170"/>
      <c r="S134" s="174"/>
      <c r="T134" s="174"/>
      <c r="U134" s="174"/>
      <c r="V134" s="174"/>
      <c r="W134" s="174"/>
      <c r="X134" s="174"/>
      <c r="Y134" s="172"/>
      <c r="Z134" s="172"/>
      <c r="AA134" s="172"/>
      <c r="AB134" s="172"/>
      <c r="AC134" s="172"/>
      <c r="AD134" s="172"/>
      <c r="AE134" s="172"/>
      <c r="AF134" s="172"/>
      <c r="AG134" s="173"/>
      <c r="AH134" s="173"/>
    </row>
    <row r="135" spans="7:34" ht="15" customHeight="1" x14ac:dyDescent="0.15">
      <c r="G135" s="169"/>
      <c r="H135" s="169"/>
      <c r="I135" s="169"/>
      <c r="J135" s="169"/>
      <c r="K135" s="169"/>
      <c r="L135" s="169"/>
      <c r="M135" s="169"/>
      <c r="N135" s="175"/>
      <c r="O135" s="170"/>
      <c r="P135" s="170"/>
      <c r="Q135" s="170"/>
      <c r="R135" s="175"/>
      <c r="S135" s="176"/>
      <c r="T135" s="176"/>
      <c r="U135" s="176"/>
      <c r="V135" s="176"/>
      <c r="W135" s="176"/>
      <c r="X135" s="176"/>
      <c r="Y135" s="172"/>
      <c r="Z135" s="172"/>
      <c r="AA135" s="172"/>
      <c r="AB135" s="172"/>
      <c r="AC135" s="172"/>
      <c r="AD135" s="172"/>
      <c r="AE135" s="172"/>
      <c r="AF135" s="172"/>
      <c r="AG135" s="173"/>
      <c r="AH135" s="173"/>
    </row>
    <row r="136" spans="7:34" ht="15" customHeight="1" x14ac:dyDescent="0.15">
      <c r="G136" s="169"/>
      <c r="H136" s="169"/>
      <c r="I136" s="169"/>
      <c r="J136" s="169"/>
      <c r="K136" s="169"/>
      <c r="L136" s="169"/>
      <c r="M136" s="169"/>
      <c r="N136" s="169"/>
      <c r="O136" s="170"/>
      <c r="P136" s="170"/>
      <c r="Q136" s="170"/>
      <c r="R136" s="170"/>
      <c r="S136" s="171"/>
      <c r="T136" s="171"/>
      <c r="U136" s="171"/>
      <c r="V136" s="171"/>
      <c r="W136" s="171"/>
      <c r="X136" s="171"/>
      <c r="Y136" s="172"/>
      <c r="Z136" s="172"/>
      <c r="AA136" s="172"/>
      <c r="AB136" s="172"/>
      <c r="AC136" s="172"/>
      <c r="AD136" s="172"/>
      <c r="AE136" s="172"/>
      <c r="AF136" s="172"/>
      <c r="AG136" s="173"/>
      <c r="AH136" s="173"/>
    </row>
    <row r="137" spans="7:34" ht="15" customHeight="1" x14ac:dyDescent="0.15">
      <c r="G137" s="169"/>
      <c r="H137" s="169"/>
      <c r="I137" s="169"/>
      <c r="J137" s="169"/>
      <c r="K137" s="169"/>
      <c r="L137" s="169"/>
      <c r="M137" s="169"/>
      <c r="N137" s="169"/>
      <c r="O137" s="170"/>
      <c r="P137" s="170"/>
      <c r="Q137" s="170"/>
      <c r="R137" s="170"/>
      <c r="S137" s="174"/>
      <c r="T137" s="174"/>
      <c r="U137" s="174"/>
      <c r="V137" s="174"/>
      <c r="W137" s="174"/>
      <c r="X137" s="174"/>
      <c r="Y137" s="172"/>
      <c r="Z137" s="172"/>
      <c r="AA137" s="172"/>
      <c r="AB137" s="172"/>
      <c r="AC137" s="172"/>
      <c r="AD137" s="172"/>
      <c r="AE137" s="172"/>
      <c r="AF137" s="172"/>
      <c r="AG137" s="173"/>
      <c r="AH137" s="173"/>
    </row>
    <row r="138" spans="7:34" ht="15" customHeight="1" x14ac:dyDescent="0.15">
      <c r="G138" s="169"/>
      <c r="H138" s="169"/>
      <c r="I138" s="169"/>
      <c r="J138" s="169"/>
      <c r="K138" s="169"/>
      <c r="L138" s="169"/>
      <c r="M138" s="169"/>
      <c r="N138" s="175"/>
      <c r="O138" s="170"/>
      <c r="P138" s="170"/>
      <c r="Q138" s="170"/>
      <c r="R138" s="175"/>
      <c r="S138" s="176"/>
      <c r="T138" s="176"/>
      <c r="U138" s="176"/>
      <c r="V138" s="176"/>
      <c r="W138" s="176"/>
      <c r="X138" s="176"/>
      <c r="Y138" s="172"/>
      <c r="Z138" s="172"/>
      <c r="AA138" s="172"/>
      <c r="AB138" s="172"/>
      <c r="AC138" s="172"/>
      <c r="AD138" s="172"/>
      <c r="AE138" s="172"/>
      <c r="AF138" s="172"/>
      <c r="AG138" s="173"/>
      <c r="AH138" s="173"/>
    </row>
    <row r="139" spans="7:34" ht="15" customHeight="1" x14ac:dyDescent="0.15">
      <c r="G139" s="169"/>
      <c r="H139" s="169"/>
      <c r="I139" s="169"/>
      <c r="J139" s="169"/>
      <c r="K139" s="169"/>
      <c r="L139" s="169"/>
      <c r="M139" s="169"/>
      <c r="N139" s="169"/>
      <c r="O139" s="170"/>
      <c r="P139" s="170"/>
      <c r="Q139" s="170"/>
      <c r="R139" s="170"/>
      <c r="S139" s="171"/>
      <c r="T139" s="171"/>
      <c r="U139" s="171"/>
      <c r="V139" s="171"/>
      <c r="W139" s="171"/>
      <c r="X139" s="171"/>
      <c r="Y139" s="172"/>
      <c r="Z139" s="172"/>
      <c r="AA139" s="172"/>
      <c r="AB139" s="172"/>
      <c r="AC139" s="172"/>
      <c r="AD139" s="172"/>
      <c r="AE139" s="172"/>
      <c r="AF139" s="172"/>
      <c r="AG139" s="173"/>
      <c r="AH139" s="173"/>
    </row>
    <row r="140" spans="7:34" ht="15" customHeight="1" x14ac:dyDescent="0.15">
      <c r="G140" s="169"/>
      <c r="H140" s="169"/>
      <c r="I140" s="169"/>
      <c r="J140" s="169"/>
      <c r="K140" s="169"/>
      <c r="L140" s="169"/>
      <c r="M140" s="169"/>
      <c r="N140" s="169"/>
      <c r="O140" s="170"/>
      <c r="P140" s="170"/>
      <c r="Q140" s="170"/>
      <c r="R140" s="170"/>
      <c r="S140" s="174"/>
      <c r="T140" s="174"/>
      <c r="U140" s="174"/>
      <c r="V140" s="174"/>
      <c r="W140" s="174"/>
      <c r="X140" s="174"/>
      <c r="Y140" s="172"/>
      <c r="Z140" s="172"/>
      <c r="AA140" s="172"/>
      <c r="AB140" s="172"/>
      <c r="AC140" s="172"/>
      <c r="AD140" s="172"/>
      <c r="AE140" s="172"/>
      <c r="AF140" s="172"/>
      <c r="AG140" s="173"/>
      <c r="AH140" s="173"/>
    </row>
    <row r="141" spans="7:34" ht="15" customHeight="1" x14ac:dyDescent="0.15">
      <c r="G141" s="169"/>
      <c r="H141" s="169"/>
      <c r="I141" s="169"/>
      <c r="J141" s="169"/>
      <c r="K141" s="169"/>
      <c r="L141" s="169"/>
      <c r="M141" s="169"/>
      <c r="N141" s="175"/>
      <c r="O141" s="170"/>
      <c r="P141" s="170"/>
      <c r="Q141" s="170"/>
      <c r="R141" s="175"/>
      <c r="S141" s="176"/>
      <c r="T141" s="176"/>
      <c r="U141" s="176"/>
      <c r="V141" s="176"/>
      <c r="W141" s="176"/>
      <c r="X141" s="176"/>
      <c r="Y141" s="172"/>
      <c r="Z141" s="172"/>
      <c r="AA141" s="172"/>
      <c r="AB141" s="172"/>
      <c r="AC141" s="172"/>
      <c r="AD141" s="172"/>
      <c r="AE141" s="172"/>
      <c r="AF141" s="172"/>
      <c r="AG141" s="173"/>
      <c r="AH141" s="173"/>
    </row>
    <row r="142" spans="7:34" ht="15" customHeight="1" x14ac:dyDescent="0.15">
      <c r="G142" s="169"/>
      <c r="H142" s="169"/>
      <c r="I142" s="169"/>
      <c r="J142" s="169"/>
      <c r="K142" s="169"/>
      <c r="L142" s="169"/>
      <c r="M142" s="169"/>
      <c r="N142" s="169"/>
      <c r="O142" s="170"/>
      <c r="P142" s="170"/>
      <c r="Q142" s="170"/>
      <c r="R142" s="170"/>
      <c r="S142" s="171"/>
      <c r="T142" s="171"/>
      <c r="U142" s="171"/>
      <c r="V142" s="171"/>
      <c r="W142" s="171"/>
      <c r="X142" s="171"/>
      <c r="Y142" s="172"/>
      <c r="Z142" s="172"/>
      <c r="AA142" s="172"/>
      <c r="AB142" s="172"/>
      <c r="AC142" s="172"/>
      <c r="AD142" s="172"/>
      <c r="AE142" s="172"/>
      <c r="AF142" s="172"/>
      <c r="AG142" s="173"/>
      <c r="AH142" s="173"/>
    </row>
    <row r="143" spans="7:34" ht="15" customHeight="1" x14ac:dyDescent="0.15">
      <c r="G143" s="169"/>
      <c r="H143" s="169"/>
      <c r="I143" s="169"/>
      <c r="J143" s="169"/>
      <c r="K143" s="169"/>
      <c r="L143" s="169"/>
      <c r="M143" s="169"/>
      <c r="N143" s="169"/>
      <c r="O143" s="170"/>
      <c r="P143" s="170"/>
      <c r="Q143" s="170"/>
      <c r="R143" s="170"/>
      <c r="S143" s="174"/>
      <c r="T143" s="174"/>
      <c r="U143" s="174"/>
      <c r="V143" s="174"/>
      <c r="W143" s="174"/>
      <c r="X143" s="174"/>
      <c r="Y143" s="172"/>
      <c r="Z143" s="172"/>
      <c r="AA143" s="172"/>
      <c r="AB143" s="172"/>
      <c r="AC143" s="172"/>
      <c r="AD143" s="172"/>
      <c r="AE143" s="172"/>
      <c r="AF143" s="172"/>
      <c r="AG143" s="173"/>
      <c r="AH143" s="173"/>
    </row>
    <row r="144" spans="7:34" ht="15" customHeight="1" x14ac:dyDescent="0.15">
      <c r="G144" s="169"/>
      <c r="H144" s="169"/>
      <c r="I144" s="169"/>
      <c r="J144" s="169"/>
      <c r="K144" s="169"/>
      <c r="L144" s="169"/>
      <c r="M144" s="169"/>
      <c r="N144" s="175"/>
      <c r="O144" s="170"/>
      <c r="P144" s="170"/>
      <c r="Q144" s="170"/>
      <c r="R144" s="175"/>
      <c r="S144" s="176"/>
      <c r="T144" s="176"/>
      <c r="U144" s="176"/>
      <c r="V144" s="176"/>
      <c r="W144" s="176"/>
      <c r="X144" s="176"/>
      <c r="Y144" s="172"/>
      <c r="Z144" s="172"/>
      <c r="AA144" s="172"/>
      <c r="AB144" s="172"/>
      <c r="AC144" s="172"/>
      <c r="AD144" s="172"/>
      <c r="AE144" s="172"/>
      <c r="AF144" s="172"/>
      <c r="AG144" s="173"/>
      <c r="AH144" s="173"/>
    </row>
  </sheetData>
  <sheetProtection sheet="1" selectLockedCells="1"/>
  <mergeCells count="56">
    <mergeCell ref="A26:B27"/>
    <mergeCell ref="C26:AH27"/>
    <mergeCell ref="E9:M9"/>
    <mergeCell ref="N9:P9"/>
    <mergeCell ref="Q9:R9"/>
    <mergeCell ref="S9:T9"/>
    <mergeCell ref="U9:V9"/>
    <mergeCell ref="W9:X9"/>
    <mergeCell ref="A24:B25"/>
    <mergeCell ref="C24:AH25"/>
    <mergeCell ref="A18:B19"/>
    <mergeCell ref="C18:AH19"/>
    <mergeCell ref="A20:B21"/>
    <mergeCell ref="C20:AH21"/>
    <mergeCell ref="A22:B23"/>
    <mergeCell ref="C22:AH23"/>
    <mergeCell ref="N2:P2"/>
    <mergeCell ref="Q2:AH2"/>
    <mergeCell ref="A3:AH4"/>
    <mergeCell ref="AB5:AH5"/>
    <mergeCell ref="A5:B11"/>
    <mergeCell ref="C6:D11"/>
    <mergeCell ref="Y8:AC11"/>
    <mergeCell ref="AD8:AH11"/>
    <mergeCell ref="E8:M8"/>
    <mergeCell ref="N8:P8"/>
    <mergeCell ref="Q8:R8"/>
    <mergeCell ref="S8:T8"/>
    <mergeCell ref="U8:V8"/>
    <mergeCell ref="W8:X8"/>
    <mergeCell ref="AD6:AF6"/>
    <mergeCell ref="N7:R7"/>
    <mergeCell ref="W5:AA5"/>
    <mergeCell ref="C5:E5"/>
    <mergeCell ref="F5:V5"/>
    <mergeCell ref="E6:M6"/>
    <mergeCell ref="S10:T10"/>
    <mergeCell ref="U10:V10"/>
    <mergeCell ref="S7:T7"/>
    <mergeCell ref="U7:X7"/>
    <mergeCell ref="Y7:AH7"/>
    <mergeCell ref="N10:P10"/>
    <mergeCell ref="Q10:R10"/>
    <mergeCell ref="A16:AH17"/>
    <mergeCell ref="AG6:AH6"/>
    <mergeCell ref="E7:M7"/>
    <mergeCell ref="E10:M10"/>
    <mergeCell ref="N6:X6"/>
    <mergeCell ref="Y6:AC6"/>
    <mergeCell ref="W10:X10"/>
    <mergeCell ref="U11:V11"/>
    <mergeCell ref="W11:X11"/>
    <mergeCell ref="E11:M11"/>
    <mergeCell ref="N11:P11"/>
    <mergeCell ref="Q11:R11"/>
    <mergeCell ref="S11:T11"/>
  </mergeCells>
  <phoneticPr fontId="2"/>
  <dataValidations disablePrompts="1" count="1">
    <dataValidation type="list" allowBlank="1" showInputMessage="1" showErrorMessage="1" prompt="この項目が該当する場合「○」を選択してください" sqref="Q31:Q45 AC31:AC45 W31:W45" xr:uid="{00000000-0002-0000-05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CF81"/>
  <sheetViews>
    <sheetView view="pageBreakPreview" zoomScale="90" zoomScaleNormal="100" zoomScaleSheetLayoutView="90" workbookViewId="0">
      <selection activeCell="Y19" sqref="Y19"/>
    </sheetView>
  </sheetViews>
  <sheetFormatPr defaultColWidth="3.125" defaultRowHeight="13.5" x14ac:dyDescent="0.15"/>
  <cols>
    <col min="1" max="3" width="1.625" style="3" customWidth="1"/>
    <col min="4" max="41" width="2" style="3" customWidth="1"/>
    <col min="42" max="42" width="2.875" style="3" customWidth="1"/>
    <col min="43" max="83" width="2" style="3" customWidth="1"/>
    <col min="84" max="84" width="3.625" style="3" customWidth="1"/>
    <col min="85" max="16384" width="3.125" style="3"/>
  </cols>
  <sheetData>
    <row r="1" spans="1:84" ht="18.75" customHeight="1" x14ac:dyDescent="0.15">
      <c r="A1" s="1" t="s">
        <v>183</v>
      </c>
      <c r="B1" s="2"/>
      <c r="Z1" s="4"/>
      <c r="AA1" s="4"/>
      <c r="AB1" s="4"/>
      <c r="AC1" s="4"/>
      <c r="AD1" s="4"/>
      <c r="AE1" s="4"/>
      <c r="AF1" s="4"/>
      <c r="AG1" s="4"/>
      <c r="AH1" s="4"/>
      <c r="AI1" s="4"/>
      <c r="AJ1" s="4"/>
      <c r="AK1" s="4"/>
      <c r="AL1" s="4"/>
      <c r="AM1" s="4"/>
      <c r="AN1" s="4"/>
      <c r="AO1" s="4"/>
      <c r="AP1" s="5"/>
    </row>
    <row r="2" spans="1:84" ht="18.75" customHeight="1" x14ac:dyDescent="0.15">
      <c r="A2" s="614" t="s">
        <v>162</v>
      </c>
      <c r="B2" s="614"/>
      <c r="C2" s="614"/>
      <c r="D2" s="614"/>
      <c r="E2" s="614"/>
      <c r="F2" s="614"/>
      <c r="G2" s="615" t="s">
        <v>237</v>
      </c>
      <c r="H2" s="615"/>
      <c r="I2" s="615"/>
      <c r="J2" s="615"/>
      <c r="K2" s="615"/>
      <c r="L2" s="615"/>
      <c r="M2" s="615"/>
      <c r="N2" s="615"/>
      <c r="O2" s="615"/>
      <c r="P2" s="615"/>
      <c r="Q2" s="615"/>
      <c r="R2" s="615"/>
      <c r="S2" s="615"/>
      <c r="T2" s="615"/>
      <c r="U2" s="615"/>
      <c r="V2" s="615"/>
      <c r="W2" s="615"/>
      <c r="X2" s="615"/>
      <c r="Y2" s="615"/>
      <c r="Z2" s="615"/>
      <c r="AA2" s="615"/>
      <c r="AB2" s="615"/>
      <c r="AC2" s="615"/>
      <c r="AD2" s="615"/>
      <c r="AE2" s="615"/>
      <c r="AF2" s="615"/>
      <c r="AG2" s="615"/>
      <c r="AH2" s="615"/>
      <c r="AI2" s="615"/>
      <c r="AJ2" s="615"/>
      <c r="AK2" s="615"/>
      <c r="AL2" s="615"/>
      <c r="AM2" s="615"/>
      <c r="AN2" s="615"/>
      <c r="AO2" s="615"/>
      <c r="AP2" s="615"/>
      <c r="AQ2" s="22"/>
      <c r="AR2" s="22"/>
      <c r="AS2" s="22"/>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6"/>
    </row>
    <row r="3" spans="1:84" ht="18.75" customHeight="1" x14ac:dyDescent="0.15">
      <c r="A3" s="616" t="s">
        <v>163</v>
      </c>
      <c r="B3" s="617"/>
      <c r="C3" s="617"/>
      <c r="D3" s="617"/>
      <c r="E3" s="617"/>
      <c r="F3" s="618"/>
      <c r="G3" s="619"/>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21"/>
      <c r="AQ3" s="598" t="s">
        <v>164</v>
      </c>
      <c r="AR3" s="598"/>
      <c r="AS3" s="598"/>
      <c r="AT3" s="598"/>
      <c r="AU3" s="598"/>
      <c r="AV3" s="598"/>
      <c r="AW3" s="598"/>
      <c r="AX3" s="598"/>
      <c r="AY3" s="598"/>
      <c r="AZ3" s="598"/>
      <c r="BA3" s="598"/>
      <c r="BB3" s="598"/>
      <c r="BC3" s="598"/>
      <c r="BD3" s="598"/>
      <c r="BE3" s="598"/>
      <c r="BF3" s="598"/>
      <c r="BG3" s="598"/>
      <c r="BH3" s="598"/>
      <c r="BI3" s="598"/>
      <c r="BJ3" s="598"/>
      <c r="BK3" s="598"/>
      <c r="BL3" s="598"/>
      <c r="BM3" s="598"/>
      <c r="BN3" s="598"/>
      <c r="BO3" s="598"/>
      <c r="BP3" s="598"/>
      <c r="BQ3" s="598"/>
      <c r="BR3" s="598"/>
      <c r="BS3" s="598"/>
      <c r="BT3" s="598"/>
      <c r="BU3" s="598"/>
      <c r="BV3" s="598"/>
      <c r="BW3" s="598"/>
      <c r="BX3" s="598"/>
      <c r="BY3" s="598"/>
      <c r="BZ3" s="598"/>
      <c r="CA3" s="598"/>
      <c r="CB3" s="598"/>
      <c r="CC3" s="598"/>
      <c r="CD3" s="598"/>
      <c r="CE3" s="598"/>
      <c r="CF3" s="598"/>
    </row>
    <row r="4" spans="1:84" ht="22.5" customHeight="1" thickBot="1" x14ac:dyDescent="0.2">
      <c r="A4" s="599" t="s">
        <v>165</v>
      </c>
      <c r="B4" s="600"/>
      <c r="C4" s="600"/>
      <c r="D4" s="600"/>
      <c r="E4" s="600"/>
      <c r="F4" s="600"/>
      <c r="G4" s="600"/>
      <c r="H4" s="600"/>
      <c r="I4" s="600"/>
      <c r="J4" s="600"/>
      <c r="K4" s="600"/>
      <c r="L4" s="600"/>
      <c r="M4" s="600"/>
      <c r="N4" s="600"/>
      <c r="O4" s="600"/>
      <c r="P4" s="600"/>
      <c r="Q4" s="600"/>
      <c r="R4" s="600"/>
      <c r="S4" s="600"/>
      <c r="T4" s="600"/>
      <c r="U4" s="600"/>
      <c r="V4" s="600"/>
      <c r="W4" s="600"/>
      <c r="X4" s="600"/>
      <c r="Y4" s="600"/>
      <c r="Z4" s="600"/>
      <c r="AA4" s="600"/>
      <c r="AB4" s="600"/>
      <c r="AC4" s="600"/>
      <c r="AD4" s="600"/>
      <c r="AE4" s="600"/>
      <c r="AF4" s="600"/>
      <c r="AG4" s="600"/>
      <c r="AH4" s="600"/>
      <c r="AI4" s="600"/>
      <c r="AJ4" s="600"/>
      <c r="AK4" s="600"/>
      <c r="AL4" s="600"/>
      <c r="AM4" s="600"/>
      <c r="AN4" s="600"/>
      <c r="AO4" s="600"/>
      <c r="AP4" s="601"/>
      <c r="AQ4" s="599" t="s">
        <v>166</v>
      </c>
      <c r="AR4" s="600"/>
      <c r="AS4" s="600"/>
      <c r="AT4" s="600"/>
      <c r="AU4" s="600"/>
      <c r="AV4" s="600"/>
      <c r="AW4" s="600"/>
      <c r="AX4" s="600"/>
      <c r="AY4" s="600"/>
      <c r="AZ4" s="600"/>
      <c r="BA4" s="600"/>
      <c r="BB4" s="600"/>
      <c r="BC4" s="600"/>
      <c r="BD4" s="600"/>
      <c r="BE4" s="600"/>
      <c r="BF4" s="600"/>
      <c r="BG4" s="600"/>
      <c r="BH4" s="600"/>
      <c r="BI4" s="600"/>
      <c r="BJ4" s="600"/>
      <c r="BK4" s="600"/>
      <c r="BL4" s="600"/>
      <c r="BM4" s="600"/>
      <c r="BN4" s="600"/>
      <c r="BO4" s="600"/>
      <c r="BP4" s="600"/>
      <c r="BQ4" s="600"/>
      <c r="BR4" s="600"/>
      <c r="BS4" s="600"/>
      <c r="BT4" s="600"/>
      <c r="BU4" s="600"/>
      <c r="BV4" s="600"/>
      <c r="BW4" s="600"/>
      <c r="BX4" s="600"/>
      <c r="BY4" s="600"/>
      <c r="BZ4" s="600"/>
      <c r="CA4" s="600"/>
      <c r="CB4" s="600"/>
      <c r="CC4" s="600"/>
      <c r="CD4" s="600"/>
      <c r="CE4" s="600"/>
      <c r="CF4" s="601"/>
    </row>
    <row r="5" spans="1:84" ht="13.5" customHeight="1" thickTop="1" x14ac:dyDescent="0.15">
      <c r="A5" s="602" t="s">
        <v>167</v>
      </c>
      <c r="B5" s="603"/>
      <c r="C5" s="604"/>
      <c r="D5" s="12" t="s">
        <v>171</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5" t="s">
        <v>172</v>
      </c>
      <c r="AQ5" s="26"/>
      <c r="AR5" s="10" t="s">
        <v>173</v>
      </c>
      <c r="AS5" s="27"/>
      <c r="AT5" s="27"/>
      <c r="AU5" s="27"/>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15">
      <c r="A6" s="605"/>
      <c r="B6" s="606"/>
      <c r="C6" s="607"/>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5">
        <v>2</v>
      </c>
      <c r="AQ6" s="28"/>
      <c r="AR6" s="8" t="s">
        <v>174</v>
      </c>
      <c r="AS6" s="29"/>
      <c r="AT6" s="29"/>
      <c r="AU6" s="29"/>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15">
      <c r="A7" s="605"/>
      <c r="B7" s="606"/>
      <c r="C7" s="607"/>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5">
        <v>3</v>
      </c>
      <c r="AQ7" s="28"/>
      <c r="AR7" s="8" t="s">
        <v>175</v>
      </c>
      <c r="AS7" s="29"/>
      <c r="AT7" s="29"/>
      <c r="AU7" s="29"/>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15">
      <c r="A8" s="605"/>
      <c r="B8" s="606"/>
      <c r="C8" s="607"/>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5">
        <v>4</v>
      </c>
      <c r="AQ8" s="28"/>
      <c r="AR8" s="8" t="s">
        <v>176</v>
      </c>
      <c r="AS8" s="29"/>
      <c r="AT8" s="29"/>
      <c r="AU8" s="29"/>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15">
      <c r="A9" s="605"/>
      <c r="B9" s="606"/>
      <c r="C9" s="607"/>
      <c r="D9" s="21"/>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19"/>
      <c r="AP9" s="30">
        <v>5</v>
      </c>
      <c r="AQ9" s="28"/>
      <c r="AR9" s="8" t="s">
        <v>177</v>
      </c>
      <c r="AS9" s="29"/>
      <c r="AT9" s="29"/>
      <c r="AU9" s="29"/>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15">
      <c r="A10" s="605"/>
      <c r="B10" s="606"/>
      <c r="C10" s="607"/>
      <c r="D10" s="7" t="s">
        <v>178</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5">
        <v>1</v>
      </c>
      <c r="AQ10" s="28"/>
      <c r="AR10" s="8" t="s">
        <v>179</v>
      </c>
      <c r="AS10" s="29"/>
      <c r="AT10" s="29"/>
      <c r="AU10" s="29"/>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15">
      <c r="A11" s="605"/>
      <c r="B11" s="606"/>
      <c r="C11" s="607"/>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5">
        <v>2</v>
      </c>
      <c r="AQ11" s="28"/>
      <c r="AR11" s="8" t="s">
        <v>180</v>
      </c>
      <c r="AS11" s="39"/>
      <c r="AT11" s="39"/>
      <c r="AU11" s="39"/>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14"/>
      <c r="CF11" s="31"/>
    </row>
    <row r="12" spans="1:84" ht="13.5" customHeight="1" x14ac:dyDescent="0.15">
      <c r="A12" s="605"/>
      <c r="B12" s="606"/>
      <c r="C12" s="607"/>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5">
        <v>3</v>
      </c>
      <c r="AQ12" s="28"/>
      <c r="AR12" s="3" t="s">
        <v>102</v>
      </c>
      <c r="AS12" s="8" t="s">
        <v>225</v>
      </c>
      <c r="AT12" s="29"/>
      <c r="AU12" s="39"/>
      <c r="AV12" s="8"/>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14"/>
      <c r="CF12" s="31"/>
    </row>
    <row r="13" spans="1:84" ht="13.5" customHeight="1" x14ac:dyDescent="0.15">
      <c r="A13" s="605"/>
      <c r="B13" s="606"/>
      <c r="C13" s="607"/>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5">
        <v>4</v>
      </c>
      <c r="AQ13" s="28"/>
      <c r="AR13" s="3" t="s">
        <v>102</v>
      </c>
      <c r="AS13" s="8" t="s">
        <v>226</v>
      </c>
      <c r="AT13" s="39"/>
      <c r="AU13" s="39"/>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14"/>
      <c r="CF13" s="31"/>
    </row>
    <row r="14" spans="1:84" ht="13.5" customHeight="1" x14ac:dyDescent="0.15">
      <c r="A14" s="605"/>
      <c r="B14" s="606"/>
      <c r="C14" s="607"/>
      <c r="D14" s="21"/>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19"/>
      <c r="AP14" s="30">
        <v>5</v>
      </c>
      <c r="AQ14" s="28"/>
      <c r="AS14" s="8" t="s">
        <v>181</v>
      </c>
      <c r="AT14" s="198"/>
      <c r="AU14" s="39"/>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14"/>
      <c r="CF14" s="31"/>
    </row>
    <row r="15" spans="1:84" ht="13.5" customHeight="1" x14ac:dyDescent="0.15">
      <c r="A15" s="605"/>
      <c r="B15" s="606"/>
      <c r="C15" s="607"/>
      <c r="D15" s="7" t="s">
        <v>182</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5">
        <v>1</v>
      </c>
      <c r="AQ15" s="32"/>
      <c r="AR15" s="3" t="s">
        <v>102</v>
      </c>
      <c r="AS15" s="8" t="s">
        <v>168</v>
      </c>
      <c r="AT15" s="198"/>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4"/>
    </row>
    <row r="16" spans="1:84" ht="13.5" customHeight="1" x14ac:dyDescent="0.15">
      <c r="A16" s="605"/>
      <c r="B16" s="606"/>
      <c r="C16" s="607"/>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5">
        <v>2</v>
      </c>
      <c r="AQ16" s="15"/>
      <c r="AR16" s="20"/>
      <c r="AS16" s="1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5"/>
    </row>
    <row r="17" spans="1:84" ht="13.5" customHeight="1" x14ac:dyDescent="0.15">
      <c r="A17" s="605"/>
      <c r="B17" s="606"/>
      <c r="C17" s="607"/>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5">
        <v>3</v>
      </c>
      <c r="AQ17" s="17"/>
      <c r="AR17" s="18"/>
      <c r="AS17" s="1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5"/>
    </row>
    <row r="18" spans="1:84" ht="13.5" customHeight="1" x14ac:dyDescent="0.15">
      <c r="A18" s="605"/>
      <c r="B18" s="606"/>
      <c r="C18" s="607"/>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5">
        <v>4</v>
      </c>
      <c r="AQ18" s="17"/>
      <c r="AR18" s="18"/>
      <c r="AS18" s="1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5"/>
    </row>
    <row r="19" spans="1:84" ht="13.5" customHeight="1" x14ac:dyDescent="0.15">
      <c r="A19" s="608"/>
      <c r="B19" s="609"/>
      <c r="C19" s="610"/>
      <c r="D19" s="21"/>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19"/>
      <c r="AP19" s="30">
        <v>5</v>
      </c>
      <c r="AQ19" s="17"/>
      <c r="AR19" s="18"/>
      <c r="AS19" s="1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5"/>
    </row>
    <row r="20" spans="1:84" ht="13.5" customHeight="1" x14ac:dyDescent="0.15">
      <c r="A20" s="611" t="s">
        <v>169</v>
      </c>
      <c r="B20" s="612"/>
      <c r="C20" s="613"/>
      <c r="D20" s="12" t="s">
        <v>171</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5" t="s">
        <v>172</v>
      </c>
      <c r="AQ20" s="17"/>
      <c r="AR20" s="18"/>
      <c r="AS20" s="1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5"/>
    </row>
    <row r="21" spans="1:84" ht="13.5" customHeight="1" x14ac:dyDescent="0.15">
      <c r="A21" s="605"/>
      <c r="B21" s="606"/>
      <c r="C21" s="607"/>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5">
        <v>2</v>
      </c>
      <c r="AQ21" s="17"/>
      <c r="AR21" s="18"/>
      <c r="AS21" s="1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5"/>
    </row>
    <row r="22" spans="1:84" ht="13.5" customHeight="1" x14ac:dyDescent="0.15">
      <c r="A22" s="605"/>
      <c r="B22" s="606"/>
      <c r="C22" s="607"/>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5">
        <v>3</v>
      </c>
      <c r="AQ22" s="17"/>
      <c r="AR22" s="18"/>
      <c r="AS22" s="1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5"/>
    </row>
    <row r="23" spans="1:84" ht="13.5" customHeight="1" x14ac:dyDescent="0.15">
      <c r="A23" s="605"/>
      <c r="B23" s="606"/>
      <c r="C23" s="607"/>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5">
        <v>4</v>
      </c>
      <c r="AQ23" s="17"/>
      <c r="AR23" s="18"/>
      <c r="AS23" s="1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5"/>
    </row>
    <row r="24" spans="1:84" ht="13.5" customHeight="1" x14ac:dyDescent="0.15">
      <c r="A24" s="605"/>
      <c r="B24" s="606"/>
      <c r="C24" s="607"/>
      <c r="D24" s="2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30">
        <v>5</v>
      </c>
      <c r="AQ24" s="17"/>
      <c r="AR24" s="18"/>
      <c r="AS24" s="1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5"/>
    </row>
    <row r="25" spans="1:84" ht="13.5" customHeight="1" x14ac:dyDescent="0.15">
      <c r="A25" s="605"/>
      <c r="B25" s="606"/>
      <c r="C25" s="607"/>
      <c r="D25" s="7" t="s">
        <v>178</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5">
        <v>1</v>
      </c>
      <c r="AQ25" s="17"/>
      <c r="AR25" s="18"/>
      <c r="AS25" s="1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5"/>
    </row>
    <row r="26" spans="1:84" ht="13.5" customHeight="1" x14ac:dyDescent="0.15">
      <c r="A26" s="605"/>
      <c r="B26" s="606"/>
      <c r="C26" s="607"/>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5">
        <v>2</v>
      </c>
      <c r="AQ26" s="17"/>
      <c r="AR26" s="18"/>
      <c r="AS26" s="1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5"/>
    </row>
    <row r="27" spans="1:84" ht="13.5" customHeight="1" x14ac:dyDescent="0.15">
      <c r="A27" s="605"/>
      <c r="B27" s="606"/>
      <c r="C27" s="607"/>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5">
        <v>3</v>
      </c>
      <c r="AQ27" s="17"/>
      <c r="AR27" s="18"/>
      <c r="AS27" s="18"/>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5"/>
    </row>
    <row r="28" spans="1:84" ht="13.5" customHeight="1" x14ac:dyDescent="0.15">
      <c r="A28" s="605"/>
      <c r="B28" s="606"/>
      <c r="C28" s="607"/>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5">
        <v>4</v>
      </c>
      <c r="AQ28" s="17"/>
      <c r="AR28" s="18"/>
      <c r="AS28" s="18"/>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5"/>
    </row>
    <row r="29" spans="1:84" ht="13.5" customHeight="1" x14ac:dyDescent="0.15">
      <c r="A29" s="605"/>
      <c r="B29" s="606"/>
      <c r="C29" s="607"/>
      <c r="D29" s="2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19"/>
      <c r="AP29" s="30">
        <v>5</v>
      </c>
      <c r="AQ29" s="17"/>
      <c r="AR29" s="18"/>
      <c r="AS29" s="18"/>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5"/>
    </row>
    <row r="30" spans="1:84" ht="13.5" customHeight="1" x14ac:dyDescent="0.15">
      <c r="A30" s="605"/>
      <c r="B30" s="606"/>
      <c r="C30" s="607"/>
      <c r="D30" s="7" t="s">
        <v>182</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5">
        <v>1</v>
      </c>
      <c r="AQ30" s="17"/>
      <c r="AR30" s="18"/>
      <c r="AS30" s="18"/>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5"/>
    </row>
    <row r="31" spans="1:84" ht="13.5" customHeight="1" x14ac:dyDescent="0.15">
      <c r="A31" s="605"/>
      <c r="B31" s="606"/>
      <c r="C31" s="607"/>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5">
        <v>2</v>
      </c>
      <c r="AQ31" s="17"/>
      <c r="AR31" s="18"/>
      <c r="AS31" s="18"/>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5"/>
    </row>
    <row r="32" spans="1:84" ht="13.5" customHeight="1" x14ac:dyDescent="0.15">
      <c r="A32" s="605"/>
      <c r="B32" s="606"/>
      <c r="C32" s="607"/>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5">
        <v>3</v>
      </c>
      <c r="AQ32" s="6"/>
      <c r="CF32" s="37"/>
    </row>
    <row r="33" spans="1:84" ht="13.5" customHeight="1" x14ac:dyDescent="0.15">
      <c r="A33" s="605"/>
      <c r="B33" s="606"/>
      <c r="C33" s="607"/>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5">
        <v>4</v>
      </c>
      <c r="AQ33" s="6"/>
      <c r="CF33" s="37"/>
    </row>
    <row r="34" spans="1:84" ht="13.5" customHeight="1" x14ac:dyDescent="0.15">
      <c r="A34" s="608"/>
      <c r="B34" s="609"/>
      <c r="C34" s="610"/>
      <c r="D34" s="2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30">
        <v>5</v>
      </c>
      <c r="AQ34" s="6"/>
      <c r="CF34" s="37"/>
    </row>
    <row r="35" spans="1:84" ht="13.5" customHeight="1" x14ac:dyDescent="0.15">
      <c r="A35" s="611" t="s">
        <v>170</v>
      </c>
      <c r="B35" s="612"/>
      <c r="C35" s="613"/>
      <c r="D35" s="12" t="s">
        <v>171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5">
        <v>1</v>
      </c>
      <c r="AQ35" s="6"/>
      <c r="CF35" s="37"/>
    </row>
    <row r="36" spans="1:84" ht="13.5" customHeight="1" x14ac:dyDescent="0.15">
      <c r="A36" s="605"/>
      <c r="B36" s="606"/>
      <c r="C36" s="607"/>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5">
        <v>2</v>
      </c>
      <c r="AQ36" s="6"/>
      <c r="CF36" s="37"/>
    </row>
    <row r="37" spans="1:84" ht="13.5" customHeight="1" x14ac:dyDescent="0.15">
      <c r="A37" s="605"/>
      <c r="B37" s="606"/>
      <c r="C37" s="607"/>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5">
        <v>3</v>
      </c>
      <c r="AQ37" s="6"/>
      <c r="CF37" s="37"/>
    </row>
    <row r="38" spans="1:84" ht="13.5" customHeight="1" x14ac:dyDescent="0.15">
      <c r="A38" s="605"/>
      <c r="B38" s="606"/>
      <c r="C38" s="607"/>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5">
        <v>4</v>
      </c>
      <c r="AQ38" s="6"/>
      <c r="CF38" s="37"/>
    </row>
    <row r="39" spans="1:84" ht="13.5" customHeight="1" x14ac:dyDescent="0.15">
      <c r="A39" s="605"/>
      <c r="B39" s="606"/>
      <c r="C39" s="607"/>
      <c r="D39" s="2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30">
        <v>5</v>
      </c>
      <c r="AQ39" s="6"/>
      <c r="CF39" s="37"/>
    </row>
    <row r="40" spans="1:84" ht="13.5" customHeight="1" x14ac:dyDescent="0.15">
      <c r="A40" s="605"/>
      <c r="B40" s="606"/>
      <c r="C40" s="607"/>
      <c r="D40" s="7" t="s">
        <v>178</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5">
        <v>1</v>
      </c>
      <c r="AQ40" s="6"/>
      <c r="CF40" s="37"/>
    </row>
    <row r="41" spans="1:84" ht="13.5" customHeight="1" x14ac:dyDescent="0.15">
      <c r="A41" s="605"/>
      <c r="B41" s="606"/>
      <c r="C41" s="607"/>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5">
        <v>2</v>
      </c>
      <c r="AQ41" s="6"/>
      <c r="CF41" s="37"/>
    </row>
    <row r="42" spans="1:84" ht="13.5" customHeight="1" x14ac:dyDescent="0.15">
      <c r="A42" s="605"/>
      <c r="B42" s="606"/>
      <c r="C42" s="607"/>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5">
        <v>3</v>
      </c>
      <c r="AQ42" s="6"/>
      <c r="CF42" s="37"/>
    </row>
    <row r="43" spans="1:84" ht="13.5" customHeight="1" x14ac:dyDescent="0.15">
      <c r="A43" s="605"/>
      <c r="B43" s="606"/>
      <c r="C43" s="607"/>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5">
        <v>4</v>
      </c>
      <c r="AQ43" s="6"/>
      <c r="CF43" s="37"/>
    </row>
    <row r="44" spans="1:84" ht="13.5" customHeight="1" x14ac:dyDescent="0.15">
      <c r="A44" s="605"/>
      <c r="B44" s="606"/>
      <c r="C44" s="607"/>
      <c r="D44" s="2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19"/>
      <c r="AP44" s="30">
        <v>5</v>
      </c>
      <c r="AQ44" s="6"/>
      <c r="CF44" s="37"/>
    </row>
    <row r="45" spans="1:84" ht="13.5" customHeight="1" x14ac:dyDescent="0.15">
      <c r="A45" s="605"/>
      <c r="B45" s="606"/>
      <c r="C45" s="607"/>
      <c r="D45" s="7" t="s">
        <v>182</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5">
        <v>1</v>
      </c>
      <c r="AQ45" s="6"/>
      <c r="CF45" s="37"/>
    </row>
    <row r="46" spans="1:84" ht="13.5" customHeight="1" x14ac:dyDescent="0.15">
      <c r="A46" s="605"/>
      <c r="B46" s="606"/>
      <c r="C46" s="607"/>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5">
        <v>2</v>
      </c>
      <c r="AQ46" s="6"/>
      <c r="CF46" s="37"/>
    </row>
    <row r="47" spans="1:84" ht="13.5" customHeight="1" x14ac:dyDescent="0.15">
      <c r="A47" s="605"/>
      <c r="B47" s="606"/>
      <c r="C47" s="607"/>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5">
        <v>3</v>
      </c>
      <c r="AQ47" s="6"/>
      <c r="CF47" s="37"/>
    </row>
    <row r="48" spans="1:84" ht="13.5" customHeight="1" x14ac:dyDescent="0.15">
      <c r="A48" s="605"/>
      <c r="B48" s="606"/>
      <c r="C48" s="607"/>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5">
        <v>4</v>
      </c>
      <c r="AQ48" s="6"/>
      <c r="CF48" s="37"/>
    </row>
    <row r="49" spans="1:84" ht="13.5" customHeight="1" x14ac:dyDescent="0.15">
      <c r="A49" s="608"/>
      <c r="B49" s="609"/>
      <c r="C49" s="610"/>
      <c r="D49" s="21"/>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30">
        <v>5</v>
      </c>
      <c r="AQ49" s="6"/>
      <c r="CF49" s="37"/>
    </row>
    <row r="50" spans="1:84" ht="13.5" customHeight="1" x14ac:dyDescent="0.15">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AP50"/>
  <sheetViews>
    <sheetView view="pageBreakPreview" zoomScaleNormal="100" zoomScaleSheetLayoutView="100" workbookViewId="0">
      <selection activeCell="AA16" sqref="AA16"/>
    </sheetView>
  </sheetViews>
  <sheetFormatPr defaultColWidth="3.125" defaultRowHeight="13.5" x14ac:dyDescent="0.15"/>
  <cols>
    <col min="1" max="3" width="1.625" style="3" customWidth="1"/>
    <col min="4" max="41" width="2" style="3" customWidth="1"/>
    <col min="42" max="42" width="2.875" style="3" customWidth="1"/>
    <col min="43" max="16384" width="3.125" style="3"/>
  </cols>
  <sheetData>
    <row r="1" spans="1:42" ht="18.75" customHeight="1" x14ac:dyDescent="0.15">
      <c r="A1" s="1" t="s">
        <v>184</v>
      </c>
      <c r="B1" s="2"/>
      <c r="Z1" s="4"/>
      <c r="AA1" s="4"/>
      <c r="AB1" s="4"/>
      <c r="AC1" s="4"/>
      <c r="AD1" s="4"/>
      <c r="AE1" s="4"/>
      <c r="AF1" s="4"/>
      <c r="AG1" s="4"/>
      <c r="AH1" s="4"/>
      <c r="AI1" s="4"/>
      <c r="AJ1" s="4"/>
      <c r="AK1" s="4"/>
      <c r="AL1" s="4"/>
      <c r="AM1" s="4"/>
      <c r="AN1" s="4"/>
      <c r="AO1" s="4"/>
      <c r="AP1" s="5"/>
    </row>
    <row r="2" spans="1:42" ht="18.75" customHeight="1" x14ac:dyDescent="0.15">
      <c r="A2" s="614" t="s">
        <v>162</v>
      </c>
      <c r="B2" s="614"/>
      <c r="C2" s="614"/>
      <c r="D2" s="614"/>
      <c r="E2" s="614"/>
      <c r="F2" s="614"/>
      <c r="G2" s="615" t="s">
        <v>237</v>
      </c>
      <c r="H2" s="615"/>
      <c r="I2" s="615"/>
      <c r="J2" s="615"/>
      <c r="K2" s="615"/>
      <c r="L2" s="615"/>
      <c r="M2" s="615"/>
      <c r="N2" s="615"/>
      <c r="O2" s="615"/>
      <c r="P2" s="615"/>
      <c r="Q2" s="615"/>
      <c r="R2" s="615"/>
      <c r="S2" s="615"/>
      <c r="T2" s="615"/>
      <c r="U2" s="615"/>
      <c r="V2" s="615"/>
      <c r="W2" s="615"/>
      <c r="X2" s="615"/>
      <c r="Y2" s="615"/>
      <c r="Z2" s="615"/>
      <c r="AA2" s="615"/>
      <c r="AB2" s="615"/>
      <c r="AC2" s="615"/>
      <c r="AD2" s="615"/>
      <c r="AE2" s="615"/>
      <c r="AF2" s="615"/>
      <c r="AG2" s="615"/>
      <c r="AH2" s="615"/>
      <c r="AI2" s="615"/>
      <c r="AJ2" s="615"/>
      <c r="AK2" s="615"/>
      <c r="AL2" s="615"/>
      <c r="AM2" s="615"/>
      <c r="AN2" s="615"/>
      <c r="AO2" s="615"/>
      <c r="AP2" s="615"/>
    </row>
    <row r="3" spans="1:42" ht="18.75" customHeight="1" x14ac:dyDescent="0.15">
      <c r="A3" s="616" t="s">
        <v>163</v>
      </c>
      <c r="B3" s="617"/>
      <c r="C3" s="617"/>
      <c r="D3" s="617"/>
      <c r="E3" s="617"/>
      <c r="F3" s="618"/>
      <c r="G3" s="619"/>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21"/>
    </row>
    <row r="4" spans="1:42" ht="22.5" customHeight="1" thickBot="1" x14ac:dyDescent="0.2">
      <c r="A4" s="599" t="s">
        <v>165</v>
      </c>
      <c r="B4" s="600"/>
      <c r="C4" s="600"/>
      <c r="D4" s="600"/>
      <c r="E4" s="600"/>
      <c r="F4" s="600"/>
      <c r="G4" s="600"/>
      <c r="H4" s="600"/>
      <c r="I4" s="600"/>
      <c r="J4" s="600"/>
      <c r="K4" s="600"/>
      <c r="L4" s="600"/>
      <c r="M4" s="600"/>
      <c r="N4" s="600"/>
      <c r="O4" s="600"/>
      <c r="P4" s="600"/>
      <c r="Q4" s="600"/>
      <c r="R4" s="600"/>
      <c r="S4" s="600"/>
      <c r="T4" s="600"/>
      <c r="U4" s="600"/>
      <c r="V4" s="600"/>
      <c r="W4" s="600"/>
      <c r="X4" s="600"/>
      <c r="Y4" s="600"/>
      <c r="Z4" s="600"/>
      <c r="AA4" s="600"/>
      <c r="AB4" s="600"/>
      <c r="AC4" s="600"/>
      <c r="AD4" s="600"/>
      <c r="AE4" s="600"/>
      <c r="AF4" s="600"/>
      <c r="AG4" s="600"/>
      <c r="AH4" s="600"/>
      <c r="AI4" s="600"/>
      <c r="AJ4" s="600"/>
      <c r="AK4" s="600"/>
      <c r="AL4" s="600"/>
      <c r="AM4" s="600"/>
      <c r="AN4" s="600"/>
      <c r="AO4" s="600"/>
      <c r="AP4" s="601"/>
    </row>
    <row r="5" spans="1:42" ht="13.5" customHeight="1" thickTop="1" x14ac:dyDescent="0.15">
      <c r="A5" s="602" t="s">
        <v>167</v>
      </c>
      <c r="B5" s="603"/>
      <c r="C5" s="604"/>
      <c r="D5" s="12" t="s">
        <v>171</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5" t="s">
        <v>172</v>
      </c>
    </row>
    <row r="6" spans="1:42" ht="13.5" customHeight="1" x14ac:dyDescent="0.15">
      <c r="A6" s="605"/>
      <c r="B6" s="606"/>
      <c r="C6" s="607"/>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5">
        <v>2</v>
      </c>
    </row>
    <row r="7" spans="1:42" ht="13.5" customHeight="1" x14ac:dyDescent="0.15">
      <c r="A7" s="605"/>
      <c r="B7" s="606"/>
      <c r="C7" s="607"/>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5">
        <v>3</v>
      </c>
    </row>
    <row r="8" spans="1:42" ht="13.5" customHeight="1" x14ac:dyDescent="0.15">
      <c r="A8" s="605"/>
      <c r="B8" s="606"/>
      <c r="C8" s="607"/>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5">
        <v>4</v>
      </c>
    </row>
    <row r="9" spans="1:42" ht="13.5" customHeight="1" x14ac:dyDescent="0.15">
      <c r="A9" s="605"/>
      <c r="B9" s="606"/>
      <c r="C9" s="607"/>
      <c r="D9" s="21"/>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19"/>
      <c r="AP9" s="30">
        <v>5</v>
      </c>
    </row>
    <row r="10" spans="1:42" ht="13.5" customHeight="1" x14ac:dyDescent="0.15">
      <c r="A10" s="605"/>
      <c r="B10" s="606"/>
      <c r="C10" s="607"/>
      <c r="D10" s="7" t="s">
        <v>178</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5">
        <v>1</v>
      </c>
    </row>
    <row r="11" spans="1:42" ht="13.5" customHeight="1" x14ac:dyDescent="0.15">
      <c r="A11" s="605"/>
      <c r="B11" s="606"/>
      <c r="C11" s="607"/>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5">
        <v>2</v>
      </c>
    </row>
    <row r="12" spans="1:42" ht="13.5" customHeight="1" x14ac:dyDescent="0.15">
      <c r="A12" s="605"/>
      <c r="B12" s="606"/>
      <c r="C12" s="607"/>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5">
        <v>3</v>
      </c>
    </row>
    <row r="13" spans="1:42" ht="13.5" customHeight="1" x14ac:dyDescent="0.15">
      <c r="A13" s="605"/>
      <c r="B13" s="606"/>
      <c r="C13" s="607"/>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5">
        <v>4</v>
      </c>
    </row>
    <row r="14" spans="1:42" ht="13.5" customHeight="1" x14ac:dyDescent="0.15">
      <c r="A14" s="605"/>
      <c r="B14" s="606"/>
      <c r="C14" s="607"/>
      <c r="D14" s="21"/>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19"/>
      <c r="AP14" s="30">
        <v>5</v>
      </c>
    </row>
    <row r="15" spans="1:42" ht="13.5" customHeight="1" x14ac:dyDescent="0.15">
      <c r="A15" s="605"/>
      <c r="B15" s="606"/>
      <c r="C15" s="607"/>
      <c r="D15" s="7" t="s">
        <v>182</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5">
        <v>1</v>
      </c>
    </row>
    <row r="16" spans="1:42" ht="13.5" customHeight="1" x14ac:dyDescent="0.15">
      <c r="A16" s="605"/>
      <c r="B16" s="606"/>
      <c r="C16" s="607"/>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5">
        <v>2</v>
      </c>
    </row>
    <row r="17" spans="1:42" ht="13.5" customHeight="1" x14ac:dyDescent="0.15">
      <c r="A17" s="605"/>
      <c r="B17" s="606"/>
      <c r="C17" s="607"/>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5">
        <v>3</v>
      </c>
    </row>
    <row r="18" spans="1:42" ht="13.5" customHeight="1" x14ac:dyDescent="0.15">
      <c r="A18" s="605"/>
      <c r="B18" s="606"/>
      <c r="C18" s="607"/>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5">
        <v>4</v>
      </c>
    </row>
    <row r="19" spans="1:42" ht="13.5" customHeight="1" x14ac:dyDescent="0.15">
      <c r="A19" s="608"/>
      <c r="B19" s="609"/>
      <c r="C19" s="610"/>
      <c r="D19" s="21"/>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19"/>
      <c r="AP19" s="30">
        <v>5</v>
      </c>
    </row>
    <row r="20" spans="1:42" ht="13.5" customHeight="1" x14ac:dyDescent="0.15">
      <c r="A20" s="611" t="s">
        <v>169</v>
      </c>
      <c r="B20" s="612"/>
      <c r="C20" s="613"/>
      <c r="D20" s="12" t="s">
        <v>171</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5" t="s">
        <v>172</v>
      </c>
    </row>
    <row r="21" spans="1:42" ht="13.5" customHeight="1" x14ac:dyDescent="0.15">
      <c r="A21" s="605"/>
      <c r="B21" s="606"/>
      <c r="C21" s="607"/>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5">
        <v>2</v>
      </c>
    </row>
    <row r="22" spans="1:42" ht="13.5" customHeight="1" x14ac:dyDescent="0.15">
      <c r="A22" s="605"/>
      <c r="B22" s="606"/>
      <c r="C22" s="607"/>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5">
        <v>3</v>
      </c>
    </row>
    <row r="23" spans="1:42" ht="13.5" customHeight="1" x14ac:dyDescent="0.15">
      <c r="A23" s="605"/>
      <c r="B23" s="606"/>
      <c r="C23" s="607"/>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5">
        <v>4</v>
      </c>
    </row>
    <row r="24" spans="1:42" ht="13.5" customHeight="1" x14ac:dyDescent="0.15">
      <c r="A24" s="605"/>
      <c r="B24" s="606"/>
      <c r="C24" s="607"/>
      <c r="D24" s="2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30">
        <v>5</v>
      </c>
    </row>
    <row r="25" spans="1:42" ht="13.5" customHeight="1" x14ac:dyDescent="0.15">
      <c r="A25" s="605"/>
      <c r="B25" s="606"/>
      <c r="C25" s="607"/>
      <c r="D25" s="7" t="s">
        <v>178</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5">
        <v>1</v>
      </c>
    </row>
    <row r="26" spans="1:42" ht="13.5" customHeight="1" x14ac:dyDescent="0.15">
      <c r="A26" s="605"/>
      <c r="B26" s="606"/>
      <c r="C26" s="607"/>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5">
        <v>2</v>
      </c>
    </row>
    <row r="27" spans="1:42" ht="13.5" customHeight="1" x14ac:dyDescent="0.15">
      <c r="A27" s="605"/>
      <c r="B27" s="606"/>
      <c r="C27" s="607"/>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5">
        <v>3</v>
      </c>
    </row>
    <row r="28" spans="1:42" ht="13.5" customHeight="1" x14ac:dyDescent="0.15">
      <c r="A28" s="605"/>
      <c r="B28" s="606"/>
      <c r="C28" s="607"/>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5">
        <v>4</v>
      </c>
    </row>
    <row r="29" spans="1:42" ht="13.5" customHeight="1" x14ac:dyDescent="0.15">
      <c r="A29" s="605"/>
      <c r="B29" s="606"/>
      <c r="C29" s="607"/>
      <c r="D29" s="2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19"/>
      <c r="AP29" s="30">
        <v>5</v>
      </c>
    </row>
    <row r="30" spans="1:42" ht="13.5" customHeight="1" x14ac:dyDescent="0.15">
      <c r="A30" s="605"/>
      <c r="B30" s="606"/>
      <c r="C30" s="607"/>
      <c r="D30" s="7" t="s">
        <v>182</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5">
        <v>1</v>
      </c>
    </row>
    <row r="31" spans="1:42" ht="13.5" customHeight="1" x14ac:dyDescent="0.15">
      <c r="A31" s="605"/>
      <c r="B31" s="606"/>
      <c r="C31" s="607"/>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5">
        <v>2</v>
      </c>
    </row>
    <row r="32" spans="1:42" ht="13.5" customHeight="1" x14ac:dyDescent="0.15">
      <c r="A32" s="605"/>
      <c r="B32" s="606"/>
      <c r="C32" s="607"/>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5">
        <v>3</v>
      </c>
    </row>
    <row r="33" spans="1:42" ht="13.5" customHeight="1" x14ac:dyDescent="0.15">
      <c r="A33" s="605"/>
      <c r="B33" s="606"/>
      <c r="C33" s="607"/>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5">
        <v>4</v>
      </c>
    </row>
    <row r="34" spans="1:42" ht="13.5" customHeight="1" x14ac:dyDescent="0.15">
      <c r="A34" s="608"/>
      <c r="B34" s="609"/>
      <c r="C34" s="610"/>
      <c r="D34" s="2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30">
        <v>5</v>
      </c>
    </row>
    <row r="35" spans="1:42" ht="13.5" customHeight="1" x14ac:dyDescent="0.15">
      <c r="A35" s="611" t="s">
        <v>170</v>
      </c>
      <c r="B35" s="612"/>
      <c r="C35" s="613"/>
      <c r="D35" s="12" t="s">
        <v>171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5">
        <v>1</v>
      </c>
    </row>
    <row r="36" spans="1:42" ht="13.5" customHeight="1" x14ac:dyDescent="0.15">
      <c r="A36" s="605"/>
      <c r="B36" s="606"/>
      <c r="C36" s="607"/>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5">
        <v>2</v>
      </c>
    </row>
    <row r="37" spans="1:42" ht="13.5" customHeight="1" x14ac:dyDescent="0.15">
      <c r="A37" s="605"/>
      <c r="B37" s="606"/>
      <c r="C37" s="607"/>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5">
        <v>3</v>
      </c>
    </row>
    <row r="38" spans="1:42" ht="13.5" customHeight="1" x14ac:dyDescent="0.15">
      <c r="A38" s="605"/>
      <c r="B38" s="606"/>
      <c r="C38" s="607"/>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5">
        <v>4</v>
      </c>
    </row>
    <row r="39" spans="1:42" ht="13.5" customHeight="1" x14ac:dyDescent="0.15">
      <c r="A39" s="605"/>
      <c r="B39" s="606"/>
      <c r="C39" s="607"/>
      <c r="D39" s="2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30">
        <v>5</v>
      </c>
    </row>
    <row r="40" spans="1:42" ht="13.5" customHeight="1" x14ac:dyDescent="0.15">
      <c r="A40" s="605"/>
      <c r="B40" s="606"/>
      <c r="C40" s="607"/>
      <c r="D40" s="7" t="s">
        <v>178</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5">
        <v>1</v>
      </c>
    </row>
    <row r="41" spans="1:42" ht="13.5" customHeight="1" x14ac:dyDescent="0.15">
      <c r="A41" s="605"/>
      <c r="B41" s="606"/>
      <c r="C41" s="607"/>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5">
        <v>2</v>
      </c>
    </row>
    <row r="42" spans="1:42" ht="13.5" customHeight="1" x14ac:dyDescent="0.15">
      <c r="A42" s="605"/>
      <c r="B42" s="606"/>
      <c r="C42" s="607"/>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5">
        <v>3</v>
      </c>
    </row>
    <row r="43" spans="1:42" ht="13.5" customHeight="1" x14ac:dyDescent="0.15">
      <c r="A43" s="605"/>
      <c r="B43" s="606"/>
      <c r="C43" s="607"/>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5">
        <v>4</v>
      </c>
    </row>
    <row r="44" spans="1:42" ht="13.5" customHeight="1" x14ac:dyDescent="0.15">
      <c r="A44" s="605"/>
      <c r="B44" s="606"/>
      <c r="C44" s="607"/>
      <c r="D44" s="2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19"/>
      <c r="AP44" s="30">
        <v>5</v>
      </c>
    </row>
    <row r="45" spans="1:42" ht="13.5" customHeight="1" x14ac:dyDescent="0.15">
      <c r="A45" s="605"/>
      <c r="B45" s="606"/>
      <c r="C45" s="607"/>
      <c r="D45" s="7" t="s">
        <v>182</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5">
        <v>1</v>
      </c>
    </row>
    <row r="46" spans="1:42" ht="13.5" customHeight="1" x14ac:dyDescent="0.15">
      <c r="A46" s="605"/>
      <c r="B46" s="606"/>
      <c r="C46" s="607"/>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5">
        <v>2</v>
      </c>
    </row>
    <row r="47" spans="1:42" ht="13.5" customHeight="1" x14ac:dyDescent="0.15">
      <c r="A47" s="605"/>
      <c r="B47" s="606"/>
      <c r="C47" s="607"/>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5">
        <v>3</v>
      </c>
    </row>
    <row r="48" spans="1:42" ht="13.5" customHeight="1" x14ac:dyDescent="0.15">
      <c r="A48" s="605"/>
      <c r="B48" s="606"/>
      <c r="C48" s="607"/>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5">
        <v>4</v>
      </c>
    </row>
    <row r="49" spans="1:42" ht="13.5" customHeight="1" x14ac:dyDescent="0.15">
      <c r="A49" s="608"/>
      <c r="B49" s="609"/>
      <c r="C49" s="610"/>
      <c r="D49" s="21"/>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30">
        <v>5</v>
      </c>
    </row>
    <row r="50" spans="1:42" ht="13.5" customHeight="1" x14ac:dyDescent="0.15"/>
  </sheetData>
  <mergeCells count="8">
    <mergeCell ref="A20:C34"/>
    <mergeCell ref="A35:C49"/>
    <mergeCell ref="A2:F2"/>
    <mergeCell ref="G2:AP2"/>
    <mergeCell ref="A3:F3"/>
    <mergeCell ref="G3:AP3"/>
    <mergeCell ref="A4:AP4"/>
    <mergeCell ref="A5:C19"/>
  </mergeCells>
  <phoneticPr fontId="2"/>
  <printOptions horizontalCentered="1"/>
  <pageMargins left="0.59055118110236227" right="0.19685039370078741" top="0.78740157480314965" bottom="0.3937007874015748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06E488-4017-4831-84E8-C30F779D0F83}">
  <ds:schemaRefs>
    <ds:schemaRef ds:uri="http://schemas.microsoft.com/sharepoint/v3/contenttype/forms"/>
  </ds:schemaRefs>
</ds:datastoreItem>
</file>

<file path=customXml/itemProps2.xml><?xml version="1.0" encoding="utf-8"?>
<ds:datastoreItem xmlns:ds="http://schemas.openxmlformats.org/officeDocument/2006/customXml" ds:itemID="{7B837DC4-8F10-4330-8B92-5E27E0262C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様式２</vt:lpstr>
      <vt:lpstr>様式３</vt:lpstr>
      <vt:lpstr>様式４（対策なし）</vt:lpstr>
      <vt:lpstr>様式５（対策なし）</vt:lpstr>
      <vt:lpstr>届出書!Print_Area</vt:lpstr>
      <vt:lpstr>'評価項目(標準)'!Print_Area</vt:lpstr>
      <vt:lpstr>様式１!Print_Area</vt:lpstr>
      <vt:lpstr>様式２!Print_Area</vt:lpstr>
      <vt:lpstr>様式３!Print_Area</vt:lpstr>
      <vt:lpstr>'様式４（対策なし）'!Print_Area</vt:lpstr>
      <vt:lpstr>'様式５（対策なし）'!Print_Area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2026-09-25T02:53:20Z</dcterms:modified>
  <cp:category/>
  <cp:contentStatus/>
</cp:coreProperties>
</file>